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51526999234\Documents\Contabilidade - Governo Estado\Ano 2017 - Informações técnicas\"/>
    </mc:Choice>
  </mc:AlternateContent>
  <bookViews>
    <workbookView xWindow="0" yWindow="0" windowWidth="11520" windowHeight="7755" tabRatio="979" activeTab="1"/>
  </bookViews>
  <sheets>
    <sheet name="Detalhamento Preenchimento" sheetId="1" r:id="rId1"/>
    <sheet name="Consolidado" sheetId="8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86" l="1"/>
  <c r="J275" i="1" l="1"/>
  <c r="I282" i="1"/>
  <c r="I279" i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51" i="1"/>
  <c r="K251" i="1" s="1"/>
  <c r="K275" i="1"/>
  <c r="F275" i="1"/>
  <c r="K117" i="1"/>
  <c r="K121" i="1" s="1"/>
  <c r="F154" i="86" l="1"/>
  <c r="F14" i="86" s="1"/>
  <c r="F109" i="86"/>
  <c r="F92" i="86"/>
  <c r="F106" i="86" s="1"/>
  <c r="F8" i="86" s="1"/>
  <c r="F87" i="86"/>
  <c r="F7" i="86" s="1"/>
  <c r="F43" i="86"/>
  <c r="F37" i="86"/>
  <c r="F27" i="86"/>
  <c r="F22" i="86"/>
  <c r="F47" i="86" l="1"/>
  <c r="F32" i="86"/>
  <c r="F145" i="86"/>
  <c r="F13" i="86" s="1"/>
  <c r="F117" i="86"/>
  <c r="F15" i="86" s="1"/>
  <c r="F6" i="86"/>
  <c r="F12" i="86" l="1"/>
  <c r="F18" i="86" s="1"/>
  <c r="F49" i="86" s="1"/>
  <c r="F52" i="86" s="1"/>
  <c r="F69" i="86" s="1"/>
</calcChain>
</file>

<file path=xl/sharedStrings.xml><?xml version="1.0" encoding="utf-8"?>
<sst xmlns="http://schemas.openxmlformats.org/spreadsheetml/2006/main" count="591" uniqueCount="303">
  <si>
    <t>Receitas derivadas e originárias</t>
  </si>
  <si>
    <t>Transferências correntes recebidas</t>
  </si>
  <si>
    <t>Outros ingressos operacionais</t>
  </si>
  <si>
    <t>Ingressos</t>
  </si>
  <si>
    <t>Desembolsos</t>
  </si>
  <si>
    <t>Pessoal e demais despesas</t>
  </si>
  <si>
    <t>Juros e encargos da dívida</t>
  </si>
  <si>
    <t>Outros desembolsos operacionais</t>
  </si>
  <si>
    <t>Transferências concedidas</t>
  </si>
  <si>
    <t>FLUXOS DE CAIXA DAS ATIVIDADES DE INVESTIMENTO</t>
  </si>
  <si>
    <t>FLUXOS DE CAIXA DAS ATIVIDADES OPERACIONAIS</t>
  </si>
  <si>
    <t>Alienação de bens</t>
  </si>
  <si>
    <t>Amortização de empréstimos e financiamentos concedidos</t>
  </si>
  <si>
    <t>Outros ingressos de investimentos</t>
  </si>
  <si>
    <t>Aquisição de ativo não circulante</t>
  </si>
  <si>
    <t>Concessão de empréstimos e financiamentos</t>
  </si>
  <si>
    <t>Outros desembolsos de investimentos</t>
  </si>
  <si>
    <t>Fluxo de caixa líquido das atividades operacionais (I)</t>
  </si>
  <si>
    <t>Fluxo de caixa líquido das atividades de investimento (II)</t>
  </si>
  <si>
    <t>FLUXOS DE CAIXA DAS ATIVIDADES DE FINANCIAMENTO</t>
  </si>
  <si>
    <t>Operações de crédito</t>
  </si>
  <si>
    <t>Integralização do capital social de empresas dependentes</t>
  </si>
  <si>
    <t>Transferências de capital recebidas</t>
  </si>
  <si>
    <t>Outros ingressos de financiamentos</t>
  </si>
  <si>
    <t>Desembolso</t>
  </si>
  <si>
    <t>Amortização /Refinanciamento da dívida</t>
  </si>
  <si>
    <t>Outros desembolsos de financiamentos</t>
  </si>
  <si>
    <t>Fluxo de caixa líquido das atividades de financiamento (III)</t>
  </si>
  <si>
    <t>GERAÇÃO LÍQUIDA DE CAIXA E EQUIVALENTE DE CAIXA (I+II+III)</t>
  </si>
  <si>
    <t>Caixa e Equivalentes de caixa inicial</t>
  </si>
  <si>
    <t>Caixa e Equivalente de caixa final</t>
  </si>
  <si>
    <t>RECEITAS DERIVADAS E ORIGINÁRIAS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</si>
  <si>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</si>
  <si>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</si>
  <si>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</si>
  <si>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</si>
  <si>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</si>
  <si>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</si>
  <si>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Remuneração das Disponibilidades</t>
  </si>
  <si>
    <t>Outras Receitas Derivadas e Originárias</t>
  </si>
  <si>
    <t>Total das Receitas Derivadas e Originárias</t>
  </si>
  <si>
    <t>QUADRO DE RECEITAS DERIVADAS E ORIGINÁRIAS</t>
  </si>
  <si>
    <t>TRANSFERÊNCIAS RECEBIDAS</t>
  </si>
  <si>
    <t>Intergovernamentais</t>
  </si>
  <si>
    <t>da União</t>
  </si>
  <si>
    <t>de Estados e Distrito Federal</t>
  </si>
  <si>
    <t>de Municípios</t>
  </si>
  <si>
    <t>Intragovernamentais</t>
  </si>
  <si>
    <t>Outras transferências recebidas</t>
  </si>
  <si>
    <t>Total das Transferências Recebidas</t>
  </si>
  <si>
    <t>TRANSFERÊNCIAS CONCEDIDAS</t>
  </si>
  <si>
    <t>a União</t>
  </si>
  <si>
    <t>a Estados e Distrito Federal</t>
  </si>
  <si>
    <t>a Municípios</t>
  </si>
  <si>
    <t>Outras transferências concedidas</t>
  </si>
  <si>
    <t>Total das Transferências Concedidas</t>
  </si>
  <si>
    <t>QUADRO DE TRANSFERÊNCIAS RECEBIDAS E CONCEDIDAS</t>
  </si>
  <si>
    <t>Legislativa</t>
  </si>
  <si>
    <t>Judiciária</t>
  </si>
  <si>
    <t>Essencial à Justiça</t>
  </si>
  <si>
    <t>Administração</t>
  </si>
  <si>
    <t>Defesa Nacional</t>
  </si>
  <si>
    <t>Segurança Pública</t>
  </si>
  <si>
    <t>Relações Exteriores</t>
  </si>
  <si>
    <t>Assistência Social</t>
  </si>
  <si>
    <t>Previdência Social</t>
  </si>
  <si>
    <t>Saúde</t>
  </si>
  <si>
    <t>Trabalho</t>
  </si>
  <si>
    <t>Educação</t>
  </si>
  <si>
    <t>Cultura</t>
  </si>
  <si>
    <t>Direitos da Cidadania</t>
  </si>
  <si>
    <t>Urbanismo</t>
  </si>
  <si>
    <t>Habitação</t>
  </si>
  <si>
    <t>Saneamento</t>
  </si>
  <si>
    <t>Gestão Ambiental</t>
  </si>
  <si>
    <t>Ciência e Tecnologia</t>
  </si>
  <si>
    <t>Agricultura</t>
  </si>
  <si>
    <t>Organização Agrária</t>
  </si>
  <si>
    <t>Indústria</t>
  </si>
  <si>
    <t>Comércio e Serviços</t>
  </si>
  <si>
    <t>Comunicações</t>
  </si>
  <si>
    <t>Energia</t>
  </si>
  <si>
    <t>Transporte</t>
  </si>
  <si>
    <t>Desporto e Lazer</t>
  </si>
  <si>
    <t>Encargos Especiai</t>
  </si>
  <si>
    <t>QUADRO DE DESEMBOLSOS DE PESSOAL E DEMAIS DESPESAS POR FUNÇÃO</t>
  </si>
  <si>
    <t>Total dos Desembolsos de Pessoal e Demais Despesas por Função</t>
  </si>
  <si>
    <t>Juros e Correção Monetária da Dívida Interna</t>
  </si>
  <si>
    <t>Juros e Correção Monetária da Dívida Externa</t>
  </si>
  <si>
    <t>Outros Encargos da Dívida</t>
  </si>
  <si>
    <t>Total dos Juros e Encargos da Dívida</t>
  </si>
  <si>
    <t>De 1100.00.00 até 1199.99.99</t>
  </si>
  <si>
    <t>De 1200.00.00 até 1299.99.99</t>
  </si>
  <si>
    <t>De 9100.00.00 até 9199.99.99</t>
  </si>
  <si>
    <t>De 7200.00.00 até 7299.99.99</t>
  </si>
  <si>
    <t>De 1300.00.00 até 1399.99.99</t>
  </si>
  <si>
    <t>Exceto (De 1325.00.00 até 1325.99.99)</t>
  </si>
  <si>
    <t>De 1400.00.00 até 1499.99.99</t>
  </si>
  <si>
    <t>De 1500.00.00 até 1599.99.99</t>
  </si>
  <si>
    <t>De 1325.00.00 até 1325.99.99</t>
  </si>
  <si>
    <t>De 1600.00.00 até 1699.99.99</t>
  </si>
  <si>
    <t>De 2300.00.00 até 2399.99.99</t>
  </si>
  <si>
    <t>De 2200.00.00 até 2299.99.99</t>
  </si>
  <si>
    <t>8.2.4.5.0.00.00</t>
  </si>
  <si>
    <t>Controle Receita Arrecadada Poderes</t>
  </si>
  <si>
    <t>De 1721.00.00 a 1721.99.99</t>
  </si>
  <si>
    <t>De 1722.00.00 a 1722.99.99</t>
  </si>
  <si>
    <t>De 1723.00.00 a 1723.99.99</t>
  </si>
  <si>
    <t>De 9721.00.00 a 9721.99.99</t>
  </si>
  <si>
    <t>Demais Transferências Recebidas</t>
  </si>
  <si>
    <t>Transferências Multigovernamentais</t>
  </si>
  <si>
    <t>Transferências de Instituições Privadas</t>
  </si>
  <si>
    <t>Transferências do Exterior</t>
  </si>
  <si>
    <t>Transferências de Pessoas</t>
  </si>
  <si>
    <t>Transferências de Convênios</t>
  </si>
  <si>
    <t>Transferências para o Combate à Fome</t>
  </si>
  <si>
    <t>De 1724.00.00 a 1724.99.99</t>
  </si>
  <si>
    <t>De 1730.00.00 a 1739.99.99</t>
  </si>
  <si>
    <t>De 1740.00.00 a 1749.99.99</t>
  </si>
  <si>
    <t>De 1750.00.00 a 1759.99.99</t>
  </si>
  <si>
    <t>De 1760.00.00 a 1769.99.99</t>
  </si>
  <si>
    <t>De 1770.00.00 a 1779.99.99</t>
  </si>
  <si>
    <t>De 2400.00.00 até 2499.99.99</t>
  </si>
  <si>
    <t>De 2100.00.00 até 2199.99.99</t>
  </si>
  <si>
    <t>De 2520.00.00 até 2529.99.99</t>
  </si>
  <si>
    <t>Conta Corrente</t>
  </si>
  <si>
    <t>351120100 e 351120200 e 351120501 e 351120703 e 351121000</t>
  </si>
  <si>
    <t>3.2.XX.21  e 3.2.XX.23</t>
  </si>
  <si>
    <t>-</t>
  </si>
  <si>
    <t>3.2.XX.22  e 3.2.XX.24</t>
  </si>
  <si>
    <t>451120200 e 451120703</t>
  </si>
  <si>
    <t>44 e 45</t>
  </si>
  <si>
    <t>X.X.XX.66</t>
  </si>
  <si>
    <t>Caixa Final ..............................</t>
  </si>
  <si>
    <t>Conta Contábil (6.2.1.2.0.00.00 e 6.2.1.3.9.99.99)</t>
  </si>
  <si>
    <t>Ver detalhamento (Abaixo)</t>
  </si>
  <si>
    <t>Conta Corrente: x.x.xx.xx.xx</t>
  </si>
  <si>
    <t>(32, 44, 45, 46 e X.X.XX.66 , 3.3.20.XX e 3.3.30.XX e 3.3.40.81)</t>
  </si>
  <si>
    <t>Tabela Função com exceção de:</t>
  </si>
  <si>
    <t xml:space="preserve">622910500 e 631410000 e 631420000 e 631430000 e e 632210000 e 632220000 </t>
  </si>
  <si>
    <t>1911 e 1912 e 1913 e 1914 e 1915 e 1919 e 192 e 193 e 199</t>
  </si>
  <si>
    <t>Contas Contábeis</t>
  </si>
  <si>
    <t>3.3.20.XX</t>
  </si>
  <si>
    <t>3.3.30.XX</t>
  </si>
  <si>
    <t>3.3.40.81????????</t>
  </si>
  <si>
    <t>Pegar grupo de natureza de despesa  "1"</t>
  </si>
  <si>
    <t>??????????????????</t>
  </si>
  <si>
    <t>????????????</t>
  </si>
  <si>
    <t>???????????</t>
  </si>
  <si>
    <t>????????????????????</t>
  </si>
  <si>
    <t>DIFERENÇA</t>
  </si>
  <si>
    <t>Diferença</t>
  </si>
  <si>
    <t>Caixa e equivalente de caixa Final - Contábil</t>
  </si>
  <si>
    <t>Despesa orçamentária</t>
  </si>
  <si>
    <t>Restos a Pagar</t>
  </si>
  <si>
    <t>Ajustes Em caixa e equivalante de caixa&gt;&gt;&gt;</t>
  </si>
  <si>
    <t>010001   ALE                   AL                   RO    ON-LINE</t>
  </si>
  <si>
    <t>010011   ITCC                  ITCC                 RO    ON-LINE</t>
  </si>
  <si>
    <t>020001   TC                    TC                   RO    ON-LINE</t>
  </si>
  <si>
    <t>020011   FDI/TC                FDI/TC               RO    ON-LINE</t>
  </si>
  <si>
    <t>030001   T.J.                  TJ                   RO    ON-LINE</t>
  </si>
  <si>
    <t>030011   FUJU                  FUJU                 RO    ON-LINE</t>
  </si>
  <si>
    <t>110003   PGE                   PGE                  RO    ON-LINE</t>
  </si>
  <si>
    <t>110005   CGE                   CGE                  RO    ON-LINE</t>
  </si>
  <si>
    <t>110008   SUPEL                 SUPEL                RO    ON-LINE</t>
  </si>
  <si>
    <t>110009   SUGESPE               SUGESPE              RO    ON-LINE</t>
  </si>
  <si>
    <t>110014   FESPREN               FESPREN              RO    ON-LINE</t>
  </si>
  <si>
    <t>110015   SEAE                  SEAE                 RO    ON-LINE</t>
  </si>
  <si>
    <t>110026   AGERO                 AGERO                RO    ON-LINE</t>
  </si>
  <si>
    <t>110031   FUNDACAO RONDONIA     FUNDACAO RONDONIA    RO    ON-LINE</t>
  </si>
  <si>
    <t>130001   SEPOG                 SEPOG                RO    ON-LINE</t>
  </si>
  <si>
    <t>130002   RS-SEPLAD             RS-SEPLAD            RO    ON-LINE</t>
  </si>
  <si>
    <t>130006   SEGEP                 SEGEP                RO    ON-LINE</t>
  </si>
  <si>
    <t>130011   FUNPRERO              FUNPRERO             RO    ON-LINE</t>
  </si>
  <si>
    <t>130012   FUNPRECAP             FUNPRECAP            RO    ON-LINE</t>
  </si>
  <si>
    <t>130020   IPERON                IPERON               RO    ON-LINE</t>
  </si>
  <si>
    <t>130031   FUNDACAO RONDONIA     FUNDACAO RONDONIA    RO    ON-LINE</t>
  </si>
  <si>
    <t>140001   SEFIN                 SEFIN                RO    ON-LINE</t>
  </si>
  <si>
    <t>140002   RS-SEFIN              RS-SEFIN             RO    ON-LINE</t>
  </si>
  <si>
    <t>140011   FITHA                 FITHA                RO    ON-LINE</t>
  </si>
  <si>
    <t>140020   DER                   DER                  RO    ON-LINE</t>
  </si>
  <si>
    <t>140021   DEOSP                 DEOSP                RO    ON-LINE</t>
  </si>
  <si>
    <t>150001   SESDEC                SESDEC               RO    ON-LINE</t>
  </si>
  <si>
    <t>150003   PCIVIL                PCIVIL               RO    ON-LINE</t>
  </si>
  <si>
    <t>150004   CBOMB                 CBOMB                RO    ON-LINE</t>
  </si>
  <si>
    <t>150005   PMILIT                PMILIT               RO    ON-LINE</t>
  </si>
  <si>
    <t>150011   FUNRESPOL             FUNRESPOL            RO    ON-LINE</t>
  </si>
  <si>
    <t>150012   FUPEN                 FUPEN                RO    ON-LINE</t>
  </si>
  <si>
    <t>150014   FUNESBOM              FUNESBOM             RO    ON-LINE</t>
  </si>
  <si>
    <t>150015   FUMRESPOM             FUMRESPOM            RO    ON-LINE</t>
  </si>
  <si>
    <t>150020   DETRAN                DETRAN               RO    ON-LINE</t>
  </si>
  <si>
    <t>160001   SEDUC                 SEDUC                RO    ON-LINE</t>
  </si>
  <si>
    <t>160004   SEJUCEL               SEJUCEL              RO    ON-LINE</t>
  </si>
  <si>
    <t>160011   IEERA                 IEERA                RO    ON-LINE</t>
  </si>
  <si>
    <t>170001   SESAU                 SESAU                RO    ON-LINE</t>
  </si>
  <si>
    <t>170002   HPBASE                HPBASE               RO    ON-LINE</t>
  </si>
  <si>
    <t>170003   HPCACOAL              HPCACOAL             RO    ON-LINE</t>
  </si>
  <si>
    <t>170007   SEPAZ                 SEPAZ                RO    ON-LINE</t>
  </si>
  <si>
    <t>170012   FES                   FES                  RO    ON-LINE</t>
  </si>
  <si>
    <t>170032   FHEMERON              FHEMERON             RO    ON-LINE</t>
  </si>
  <si>
    <t>170033   CETAS                 CETAS                RO    ON-LINE</t>
  </si>
  <si>
    <t>170034   AGEVISA               AGEVISA              RO    ON-LINE</t>
  </si>
  <si>
    <t>180001   SEDAM                 SEDAM                RO    ON-LINE</t>
  </si>
  <si>
    <t>180011   FEPRAM                FEPRAM               RO    ON-LINE</t>
  </si>
  <si>
    <t>190001   SEAGRI                SEAGRI               RO    ON-LINE</t>
  </si>
  <si>
    <t>190004   SETUR                 SETUR                RO    ON-LINE</t>
  </si>
  <si>
    <t>190011   FUNCAFE               FUNCAFE              RO    ON-LINE</t>
  </si>
  <si>
    <t>190013   FIDER                 FIDER                RO    ON-LINE</t>
  </si>
  <si>
    <t>190014   FESA                  FESA                 RO    ON-LINE</t>
  </si>
  <si>
    <t>190017   PROLEITE              PROLEITE             RO    ON-LINE</t>
  </si>
  <si>
    <t>190019   FUREFUR               FUREFUR              RO    ON-LINE</t>
  </si>
  <si>
    <t>190021   IPEM                  IPEM                 RO    ON-LINE</t>
  </si>
  <si>
    <t>190022   JUCER                 JUCER                RO    ON-LINE</t>
  </si>
  <si>
    <t>190023   IDARON                IDARON               RO    ON-LINE</t>
  </si>
  <si>
    <t>190025   EMATER RO             EMATER               RO    ON-LINE</t>
  </si>
  <si>
    <t>210001   SEJUS                 SEJUS                RO    ON-LINE</t>
  </si>
  <si>
    <t>210011   FUPEN                 FUPEN                RO    ON-LINE</t>
  </si>
  <si>
    <t>210014   FESPREN               FESPREN              RO    ON-LINE</t>
  </si>
  <si>
    <t>220001   SEAD                  SEAD                 RO    ON-LINE</t>
  </si>
  <si>
    <t>230001   SEAS                  SEAS                 RO    ON-LINE</t>
  </si>
  <si>
    <t>230012   FEAS                  FEAS                 RO    ON-LINE</t>
  </si>
  <si>
    <t>230013   FUNEDCA               FUNEDCA              RO    ON-LINE</t>
  </si>
  <si>
    <t>240011   FUNCAFE               FUNCAFE              RO    ON-LINE</t>
  </si>
  <si>
    <t>240012   FUNDAGRI              FUNDAGRI             RO    ON-LINE</t>
  </si>
  <si>
    <t>240013   FESA-RO               FESA                 RO    ON-LINE</t>
  </si>
  <si>
    <t>240017   FUNDO PRO-LEITE       FUNDO PRO-LEITE      RO    ON-LINE</t>
  </si>
  <si>
    <t>260001   SEAE                  SEAE                 RO    ON-LINE</t>
  </si>
  <si>
    <t>290001   MP                    MP                   RO    ON-LINE</t>
  </si>
  <si>
    <t>290012   FUNDIMPER             FUNDIMPER            RO    ON-LINE</t>
  </si>
  <si>
    <t>300001   DPE                   DPE                  RO    ON-LINE</t>
  </si>
  <si>
    <t>300011   FUNDO DPE             FUNDO DPE            RO    ON-LINE</t>
  </si>
  <si>
    <t>OK</t>
  </si>
  <si>
    <t>ok</t>
  </si>
  <si>
    <t>LAILA</t>
  </si>
  <si>
    <t xml:space="preserve"> </t>
  </si>
  <si>
    <t>RPP</t>
  </si>
  <si>
    <t>RPNP</t>
  </si>
  <si>
    <t>DFC</t>
  </si>
  <si>
    <t>QDD</t>
  </si>
  <si>
    <t>TOTAL</t>
  </si>
  <si>
    <t xml:space="preserve">LEGISLATIVA             </t>
  </si>
  <si>
    <t xml:space="preserve">JUDICIARIA              </t>
  </si>
  <si>
    <t xml:space="preserve">ESSENCIAL A JUSTICA     </t>
  </si>
  <si>
    <t xml:space="preserve">ADMINISTRACAO           </t>
  </si>
  <si>
    <t xml:space="preserve">SEGURANCA PUBLICA       </t>
  </si>
  <si>
    <t xml:space="preserve">ASSISTENCIA SOCIAL      </t>
  </si>
  <si>
    <t xml:space="preserve">PREVIDENCIA SOCIAL      </t>
  </si>
  <si>
    <t xml:space="preserve">SAUDE                   </t>
  </si>
  <si>
    <t xml:space="preserve">TRABALHO                </t>
  </si>
  <si>
    <t xml:space="preserve">EDUCACAO                </t>
  </si>
  <si>
    <t xml:space="preserve">CULTURA                 </t>
  </si>
  <si>
    <t xml:space="preserve">DIREITOS DA CIDADANIA   </t>
  </si>
  <si>
    <t xml:space="preserve">URBANISMO               </t>
  </si>
  <si>
    <t xml:space="preserve">HABITACAO               </t>
  </si>
  <si>
    <t xml:space="preserve">SANEAMENTO              </t>
  </si>
  <si>
    <t xml:space="preserve">GESTAO AMBIENTAL        </t>
  </si>
  <si>
    <t xml:space="preserve">CIENCIA E TECNOLOGIA    </t>
  </si>
  <si>
    <t xml:space="preserve">AGRICULTURA             </t>
  </si>
  <si>
    <t xml:space="preserve">ORGANIZACAO AGRARIA     </t>
  </si>
  <si>
    <t xml:space="preserve">INDUSTRIA               </t>
  </si>
  <si>
    <t xml:space="preserve">COMERCIO E SERVICOS     </t>
  </si>
  <si>
    <t xml:space="preserve">TRANSPORTE              </t>
  </si>
  <si>
    <t xml:space="preserve">DESPORTO E LAZER        </t>
  </si>
  <si>
    <t xml:space="preserve">ENCARGOS ESPECIAIS      </t>
  </si>
  <si>
    <t>[140020]</t>
  </si>
  <si>
    <t>33.90.30</t>
  </si>
  <si>
    <t xml:space="preserve">LEGISLATIVA            </t>
  </si>
  <si>
    <t xml:space="preserve">JUDICIARIA             </t>
  </si>
  <si>
    <t xml:space="preserve">ESSENCIAL A JUSTICA    </t>
  </si>
  <si>
    <t xml:space="preserve">ADMINISTRACAO          </t>
  </si>
  <si>
    <t xml:space="preserve">SEGURANCA PUBLICA      </t>
  </si>
  <si>
    <t xml:space="preserve">ASSISTENCIA SOCIAL     </t>
  </si>
  <si>
    <t xml:space="preserve">PREVIDENCIA SOCIAL     </t>
  </si>
  <si>
    <t xml:space="preserve">SAUDE                  </t>
  </si>
  <si>
    <t xml:space="preserve">TRABALHO               </t>
  </si>
  <si>
    <t xml:space="preserve">EDUCACAO               </t>
  </si>
  <si>
    <t xml:space="preserve">CULTURA                </t>
  </si>
  <si>
    <t xml:space="preserve">DIREITOS DA CIDADANIA  </t>
  </si>
  <si>
    <t xml:space="preserve">URBANISMO              </t>
  </si>
  <si>
    <t xml:space="preserve">SANEAMENTO             </t>
  </si>
  <si>
    <t xml:space="preserve">GESTAO AMBIENTAL       </t>
  </si>
  <si>
    <t xml:space="preserve">CIENCIA E TECNOLOGIA   </t>
  </si>
  <si>
    <t xml:space="preserve">AGRICULTURA            </t>
  </si>
  <si>
    <t xml:space="preserve">ORGANIZACAO AGRARIA    </t>
  </si>
  <si>
    <t xml:space="preserve">INDUSTRIA              </t>
  </si>
  <si>
    <t xml:space="preserve">COMERCIO E SERVICOS    </t>
  </si>
  <si>
    <t xml:space="preserve">TRANSPORTE             </t>
  </si>
  <si>
    <t xml:space="preserve">DESPORTO E LAZER       </t>
  </si>
  <si>
    <t xml:space="preserve">ENCARGOS ESPECIAIS     </t>
  </si>
  <si>
    <t xml:space="preserve"> Haveres Financeiros - Valores em Trânsito              </t>
  </si>
  <si>
    <t xml:space="preserve"> Haveres Financeiros - Investimentos RPPS               </t>
  </si>
  <si>
    <t xml:space="preserve"> Ajuste de Exercícios Anteriores (Movimento Crédito)    </t>
  </si>
  <si>
    <t xml:space="preserve"> Valores Restituíveis - Passivo (Movimento Crédito)     </t>
  </si>
  <si>
    <t xml:space="preserve"> Valores Restituíveis - Ativo (Movimento Crédito)       </t>
  </si>
  <si>
    <t xml:space="preserve"> Compensações Financeiras - IPERON                      </t>
  </si>
  <si>
    <t xml:space="preserve"> Outros Ajustes Financeiros                             </t>
  </si>
  <si>
    <t xml:space="preserve"> (-) Valores Restituíveis - Passivo (Movimento Débito)  </t>
  </si>
  <si>
    <t xml:space="preserve"> (-) Valores Restituíveis - Ativo (Movimento Débito)    </t>
  </si>
  <si>
    <t xml:space="preserve"> (-) Ajuste de Exercícios Anteriores (Movimento Débito) </t>
  </si>
  <si>
    <t xml:space="preserve"> (-) Haveres Financeiros - Valores em Trânsito          </t>
  </si>
  <si>
    <t xml:space="preserve"> (-) Haveres Financeiros - Investimentos RPPS           </t>
  </si>
  <si>
    <t xml:space="preserve"> (-) Anulação de Restos a Pagar                         </t>
  </si>
  <si>
    <t xml:space="preserve"> (-) Perdas em Investimentos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</si>
</sst>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2" fillId="8" borderId="0" xfId="0" applyFont="1" applyFill="1"/>
    <xf numFmtId="0" fontId="3" fillId="4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5" borderId="0" xfId="0" applyFont="1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/>
    <xf numFmtId="164" fontId="0" fillId="0" borderId="0" xfId="0" applyNumberFormat="1"/>
    <xf numFmtId="165" fontId="0" fillId="0" borderId="0" xfId="0" applyNumberFormat="1" applyAlignment="1">
      <alignment wrapText="1"/>
    </xf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6" borderId="4" xfId="0" applyFill="1" applyBorder="1"/>
    <xf numFmtId="0" fontId="0" fillId="6" borderId="0" xfId="0" applyFill="1" applyBorder="1"/>
    <xf numFmtId="164" fontId="0" fillId="6" borderId="5" xfId="0" applyNumberFormat="1" applyFill="1" applyBorder="1"/>
    <xf numFmtId="164" fontId="0" fillId="0" borderId="5" xfId="0" applyNumberFormat="1" applyBorder="1" applyAlignment="1">
      <alignment horizontal="right"/>
    </xf>
    <xf numFmtId="0" fontId="2" fillId="8" borderId="4" xfId="0" applyFont="1" applyFill="1" applyBorder="1"/>
    <xf numFmtId="0" fontId="2" fillId="8" borderId="0" xfId="0" applyFont="1" applyFill="1" applyBorder="1"/>
    <xf numFmtId="164" fontId="0" fillId="8" borderId="5" xfId="0" applyNumberFormat="1" applyFill="1" applyBorder="1"/>
    <xf numFmtId="0" fontId="0" fillId="9" borderId="4" xfId="0" applyFill="1" applyBorder="1"/>
    <xf numFmtId="0" fontId="0" fillId="9" borderId="0" xfId="0" applyFill="1" applyBorder="1"/>
    <xf numFmtId="164" fontId="0" fillId="9" borderId="5" xfId="0" applyNumberFormat="1" applyFill="1" applyBorder="1"/>
    <xf numFmtId="164" fontId="0" fillId="0" borderId="5" xfId="0" applyNumberFormat="1" applyBorder="1" applyAlignment="1">
      <alignment vertical="center"/>
    </xf>
    <xf numFmtId="164" fontId="0" fillId="0" borderId="5" xfId="0" applyNumberFormat="1" applyBorder="1" applyAlignment="1">
      <alignment vertical="center" wrapText="1"/>
    </xf>
    <xf numFmtId="0" fontId="0" fillId="8" borderId="0" xfId="0" applyFill="1" applyBorder="1"/>
    <xf numFmtId="164" fontId="0" fillId="9" borderId="5" xfId="0" applyNumberForma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 wrapText="1"/>
    </xf>
    <xf numFmtId="0" fontId="2" fillId="8" borderId="4" xfId="0" applyFont="1" applyFill="1" applyBorder="1" applyAlignment="1"/>
    <xf numFmtId="0" fontId="2" fillId="8" borderId="0" xfId="0" applyFont="1" applyFill="1" applyBorder="1" applyAlignment="1"/>
    <xf numFmtId="165" fontId="2" fillId="8" borderId="5" xfId="0" applyNumberFormat="1" applyFont="1" applyFill="1" applyBorder="1" applyAlignment="1"/>
    <xf numFmtId="0" fontId="1" fillId="6" borderId="4" xfId="0" applyFont="1" applyFill="1" applyBorder="1" applyAlignment="1"/>
    <xf numFmtId="0" fontId="1" fillId="6" borderId="0" xfId="0" applyFont="1" applyFill="1" applyBorder="1" applyAlignment="1"/>
    <xf numFmtId="164" fontId="1" fillId="5" borderId="5" xfId="0" applyNumberFormat="1" applyFont="1" applyFill="1" applyBorder="1"/>
    <xf numFmtId="0" fontId="1" fillId="10" borderId="0" xfId="0" applyFont="1" applyFill="1" applyBorder="1" applyAlignment="1"/>
    <xf numFmtId="164" fontId="1" fillId="10" borderId="5" xfId="0" applyNumberFormat="1" applyFont="1" applyFill="1" applyBorder="1" applyAlignment="1"/>
    <xf numFmtId="0" fontId="0" fillId="0" borderId="6" xfId="0" applyBorder="1"/>
    <xf numFmtId="0" fontId="0" fillId="10" borderId="7" xfId="0" applyFill="1" applyBorder="1"/>
    <xf numFmtId="164" fontId="0" fillId="10" borderId="8" xfId="0" applyNumberFormat="1" applyFill="1" applyBorder="1"/>
    <xf numFmtId="164" fontId="1" fillId="9" borderId="5" xfId="0" applyNumberFormat="1" applyFont="1" applyFill="1" applyBorder="1"/>
    <xf numFmtId="164" fontId="1" fillId="9" borderId="3" xfId="0" applyNumberFormat="1" applyFont="1" applyFill="1" applyBorder="1"/>
    <xf numFmtId="164" fontId="1" fillId="9" borderId="8" xfId="0" applyNumberFormat="1" applyFont="1" applyFill="1" applyBorder="1"/>
    <xf numFmtId="164" fontId="1" fillId="6" borderId="5" xfId="0" applyNumberFormat="1" applyFont="1" applyFill="1" applyBorder="1" applyAlignment="1"/>
    <xf numFmtId="0" fontId="1" fillId="10" borderId="7" xfId="0" applyFont="1" applyFill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1" fillId="0" borderId="4" xfId="0" applyFont="1" applyBorder="1"/>
    <xf numFmtId="0" fontId="1" fillId="0" borderId="0" xfId="0" applyFont="1" applyBorder="1"/>
    <xf numFmtId="164" fontId="1" fillId="0" borderId="5" xfId="0" applyNumberFormat="1" applyFont="1" applyBorder="1"/>
    <xf numFmtId="0" fontId="1" fillId="9" borderId="7" xfId="0" applyFont="1" applyFill="1" applyBorder="1"/>
    <xf numFmtId="0" fontId="0" fillId="9" borderId="7" xfId="0" applyFill="1" applyBorder="1"/>
    <xf numFmtId="164" fontId="0" fillId="9" borderId="8" xfId="0" applyNumberFormat="1" applyFill="1" applyBorder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0" fillId="5" borderId="0" xfId="0" applyFill="1" applyBorder="1"/>
    <xf numFmtId="164" fontId="0" fillId="5" borderId="5" xfId="0" applyNumberFormat="1" applyFill="1" applyBorder="1"/>
    <xf numFmtId="0" fontId="2" fillId="9" borderId="0" xfId="0" applyFont="1" applyFill="1" applyBorder="1" applyAlignment="1"/>
    <xf numFmtId="164" fontId="2" fillId="9" borderId="5" xfId="0" applyNumberFormat="1" applyFont="1" applyFill="1" applyBorder="1" applyAlignment="1"/>
    <xf numFmtId="0" fontId="0" fillId="4" borderId="0" xfId="0" applyFill="1" applyBorder="1"/>
    <xf numFmtId="164" fontId="0" fillId="4" borderId="5" xfId="0" applyNumberFormat="1" applyFill="1" applyBorder="1" applyAlignment="1">
      <alignment horizontal="right"/>
    </xf>
    <xf numFmtId="0" fontId="2" fillId="9" borderId="7" xfId="0" applyFont="1" applyFill="1" applyBorder="1" applyAlignment="1"/>
    <xf numFmtId="164" fontId="2" fillId="9" borderId="8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center" vertical="center" wrapText="1"/>
    </xf>
    <xf numFmtId="43" fontId="0" fillId="0" borderId="5" xfId="1" applyFont="1" applyBorder="1"/>
    <xf numFmtId="43" fontId="0" fillId="0" borderId="5" xfId="1" applyFont="1" applyBorder="1" applyAlignment="1">
      <alignment horizontal="center"/>
    </xf>
    <xf numFmtId="0" fontId="1" fillId="9" borderId="6" xfId="0" applyFont="1" applyFill="1" applyBorder="1" applyAlignment="1"/>
    <xf numFmtId="0" fontId="1" fillId="9" borderId="7" xfId="0" applyFont="1" applyFill="1" applyBorder="1" applyAlignment="1"/>
    <xf numFmtId="164" fontId="1" fillId="9" borderId="8" xfId="0" applyNumberFormat="1" applyFont="1" applyFill="1" applyBorder="1" applyAlignment="1"/>
    <xf numFmtId="0" fontId="1" fillId="9" borderId="4" xfId="0" applyFont="1" applyFill="1" applyBorder="1" applyAlignment="1"/>
    <xf numFmtId="0" fontId="1" fillId="9" borderId="0" xfId="0" applyFont="1" applyFill="1" applyBorder="1" applyAlignment="1"/>
    <xf numFmtId="164" fontId="1" fillId="9" borderId="5" xfId="0" applyNumberFormat="1" applyFont="1" applyFill="1" applyBorder="1" applyAlignment="1"/>
    <xf numFmtId="0" fontId="0" fillId="3" borderId="0" xfId="0" applyFill="1"/>
    <xf numFmtId="0" fontId="1" fillId="5" borderId="0" xfId="0" applyFont="1" applyFill="1" applyBorder="1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0" applyNumberFormat="1"/>
    <xf numFmtId="164" fontId="0" fillId="2" borderId="5" xfId="0" applyNumberForma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4" fillId="3" borderId="4" xfId="0" applyFont="1" applyFill="1" applyBorder="1"/>
    <xf numFmtId="0" fontId="0" fillId="3" borderId="0" xfId="0" applyFill="1" applyBorder="1"/>
    <xf numFmtId="0" fontId="0" fillId="3" borderId="5" xfId="0" applyFill="1" applyBorder="1" applyAlignment="1">
      <alignment horizontal="center"/>
    </xf>
    <xf numFmtId="0" fontId="4" fillId="2" borderId="4" xfId="0" applyFont="1" applyFill="1" applyBorder="1"/>
    <xf numFmtId="0" fontId="0" fillId="2" borderId="0" xfId="0" applyFill="1" applyBorder="1"/>
    <xf numFmtId="0" fontId="0" fillId="2" borderId="5" xfId="0" applyFill="1" applyBorder="1" applyAlignment="1">
      <alignment horizontal="center"/>
    </xf>
    <xf numFmtId="0" fontId="0" fillId="3" borderId="0" xfId="0" applyFont="1" applyFill="1" applyBorder="1"/>
    <xf numFmtId="0" fontId="0" fillId="3" borderId="5" xfId="0" applyFont="1" applyFill="1" applyBorder="1" applyAlignment="1">
      <alignment horizontal="center"/>
    </xf>
    <xf numFmtId="0" fontId="5" fillId="2" borderId="4" xfId="0" applyFont="1" applyFill="1" applyBorder="1"/>
    <xf numFmtId="0" fontId="7" fillId="2" borderId="0" xfId="0" applyFont="1" applyFill="1" applyBorder="1"/>
    <xf numFmtId="0" fontId="7" fillId="2" borderId="5" xfId="0" applyFont="1" applyFill="1" applyBorder="1" applyAlignment="1">
      <alignment horizontal="center"/>
    </xf>
    <xf numFmtId="0" fontId="4" fillId="3" borderId="6" xfId="0" applyFont="1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Border="1" applyAlignment="1">
      <alignment horizontal="right"/>
    </xf>
    <xf numFmtId="43" fontId="0" fillId="3" borderId="0" xfId="1" applyFont="1" applyFill="1"/>
    <xf numFmtId="43" fontId="1" fillId="3" borderId="0" xfId="0" applyNumberFormat="1" applyFont="1" applyFill="1"/>
    <xf numFmtId="43" fontId="0" fillId="3" borderId="0" xfId="0" applyNumberFormat="1" applyFill="1"/>
    <xf numFmtId="43" fontId="0" fillId="7" borderId="0" xfId="0" applyNumberFormat="1" applyFill="1"/>
    <xf numFmtId="4" fontId="0" fillId="7" borderId="0" xfId="0" applyNumberFormat="1" applyFill="1"/>
    <xf numFmtId="43" fontId="0" fillId="7" borderId="0" xfId="1" applyFont="1" applyFill="1"/>
    <xf numFmtId="0" fontId="0" fillId="11" borderId="0" xfId="0" applyFill="1"/>
    <xf numFmtId="4" fontId="0" fillId="11" borderId="0" xfId="0" applyNumberFormat="1" applyFill="1"/>
    <xf numFmtId="43" fontId="0" fillId="11" borderId="0" xfId="1" applyFont="1" applyFill="1" applyAlignment="1">
      <alignment horizontal="center"/>
    </xf>
    <xf numFmtId="43" fontId="0" fillId="11" borderId="0" xfId="1" applyFont="1" applyFill="1"/>
    <xf numFmtId="43" fontId="0" fillId="11" borderId="0" xfId="0" applyNumberFormat="1" applyFill="1"/>
    <xf numFmtId="4" fontId="0" fillId="0" borderId="0" xfId="0" applyNumberFormat="1" applyAlignment="1">
      <alignment horizontal="center"/>
    </xf>
    <xf numFmtId="43" fontId="1" fillId="11" borderId="0" xfId="0" applyNumberFormat="1" applyFont="1" applyFill="1"/>
    <xf numFmtId="0" fontId="1" fillId="5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right"/>
    </xf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164" fontId="0" fillId="2" borderId="5" xfId="0" applyNumberFormat="1" applyFill="1" applyBorder="1"/>
    <xf numFmtId="43" fontId="0" fillId="0" borderId="0" xfId="1" applyFont="1" applyAlignment="1">
      <alignment wrapText="1"/>
    </xf>
    <xf numFmtId="43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0" fontId="0" fillId="2" borderId="0" xfId="0" applyFill="1"/>
    <xf numFmtId="0" fontId="0" fillId="2" borderId="0" xfId="0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4:N284"/>
  <sheetViews>
    <sheetView topLeftCell="A118" workbookViewId="0">
      <selection activeCell="F151" sqref="F151"/>
    </sheetView>
  </sheetViews>
  <sheetFormatPr defaultRowHeight="15" x14ac:dyDescent="0.25"/>
  <cols>
    <col min="2" max="2" width="2.85546875" customWidth="1"/>
    <col min="3" max="3" width="27.5703125" customWidth="1"/>
    <col min="4" max="4" width="11.85546875" customWidth="1"/>
    <col min="5" max="5" width="29.28515625" customWidth="1"/>
    <col min="6" max="6" width="44.7109375" customWidth="1"/>
    <col min="7" max="7" width="32.5703125" style="2" customWidth="1"/>
    <col min="8" max="8" width="28.7109375" customWidth="1"/>
    <col min="9" max="9" width="34.28515625" customWidth="1"/>
    <col min="10" max="10" width="25.140625" customWidth="1"/>
    <col min="11" max="11" width="30.140625" customWidth="1"/>
    <col min="12" max="12" width="11.5703125" bestFit="1" customWidth="1"/>
    <col min="14" max="14" width="17.42578125" customWidth="1"/>
  </cols>
  <sheetData>
    <row r="4" spans="2:8" x14ac:dyDescent="0.25">
      <c r="B4" s="143" t="s">
        <v>10</v>
      </c>
      <c r="C4" s="143"/>
      <c r="D4" s="143"/>
      <c r="E4" s="143"/>
      <c r="F4" s="143"/>
    </row>
    <row r="6" spans="2:8" x14ac:dyDescent="0.25">
      <c r="B6" s="8" t="s">
        <v>3</v>
      </c>
      <c r="C6" s="8"/>
      <c r="D6" s="8"/>
      <c r="E6" s="8"/>
      <c r="F6" s="8"/>
      <c r="G6" s="9"/>
    </row>
    <row r="7" spans="2:8" x14ac:dyDescent="0.25">
      <c r="C7" t="s">
        <v>0</v>
      </c>
      <c r="F7" s="3"/>
      <c r="G7" s="22" t="s">
        <v>135</v>
      </c>
      <c r="H7" s="23"/>
    </row>
    <row r="8" spans="2:8" x14ac:dyDescent="0.25">
      <c r="C8" t="s">
        <v>1</v>
      </c>
      <c r="F8" s="3"/>
      <c r="G8" s="22" t="s">
        <v>135</v>
      </c>
      <c r="H8" s="23"/>
    </row>
    <row r="9" spans="2:8" ht="30" x14ac:dyDescent="0.25">
      <c r="C9" t="s">
        <v>2</v>
      </c>
      <c r="F9" s="3"/>
      <c r="G9" s="22" t="s">
        <v>140</v>
      </c>
      <c r="H9" s="23"/>
    </row>
    <row r="10" spans="2:8" x14ac:dyDescent="0.25">
      <c r="C10" s="146"/>
      <c r="D10" s="146"/>
      <c r="E10" s="146"/>
      <c r="F10" s="146"/>
      <c r="G10" s="22"/>
      <c r="H10" s="23"/>
    </row>
    <row r="11" spans="2:8" x14ac:dyDescent="0.25">
      <c r="G11" s="22"/>
      <c r="H11" s="23"/>
    </row>
    <row r="12" spans="2:8" x14ac:dyDescent="0.25">
      <c r="B12" s="8" t="s">
        <v>4</v>
      </c>
      <c r="C12" s="8"/>
      <c r="D12" s="8"/>
      <c r="E12" s="8"/>
      <c r="F12" s="8"/>
      <c r="G12" s="24"/>
      <c r="H12" s="23"/>
    </row>
    <row r="13" spans="2:8" x14ac:dyDescent="0.25">
      <c r="C13" t="s">
        <v>5</v>
      </c>
      <c r="G13" s="22" t="s">
        <v>135</v>
      </c>
      <c r="H13" s="23"/>
    </row>
    <row r="14" spans="2:8" x14ac:dyDescent="0.25">
      <c r="C14" t="s">
        <v>6</v>
      </c>
      <c r="G14" s="22" t="s">
        <v>135</v>
      </c>
      <c r="H14" s="23"/>
    </row>
    <row r="15" spans="2:8" x14ac:dyDescent="0.25">
      <c r="C15" t="s">
        <v>8</v>
      </c>
      <c r="G15" s="22" t="s">
        <v>135</v>
      </c>
      <c r="H15" s="23"/>
    </row>
    <row r="16" spans="2:8" x14ac:dyDescent="0.25">
      <c r="C16" t="s">
        <v>7</v>
      </c>
      <c r="G16" s="22"/>
      <c r="H16" s="23"/>
    </row>
    <row r="17" spans="2:8" x14ac:dyDescent="0.25">
      <c r="G17" s="22"/>
      <c r="H17" s="23"/>
    </row>
    <row r="18" spans="2:8" x14ac:dyDescent="0.25">
      <c r="B18" s="13" t="s">
        <v>17</v>
      </c>
      <c r="C18" s="13"/>
      <c r="D18" s="13"/>
      <c r="E18" s="13"/>
      <c r="F18" s="12"/>
      <c r="G18" s="25"/>
      <c r="H18" s="23"/>
    </row>
    <row r="19" spans="2:8" x14ac:dyDescent="0.25">
      <c r="G19" s="22"/>
      <c r="H19" s="23"/>
    </row>
    <row r="20" spans="2:8" x14ac:dyDescent="0.25">
      <c r="B20" s="143" t="s">
        <v>9</v>
      </c>
      <c r="C20" s="143"/>
      <c r="D20" s="143"/>
      <c r="E20" s="143"/>
      <c r="F20" s="143"/>
      <c r="G20" s="22"/>
      <c r="H20" s="23"/>
    </row>
    <row r="21" spans="2:8" x14ac:dyDescent="0.25">
      <c r="G21" s="22"/>
      <c r="H21" s="23"/>
    </row>
    <row r="22" spans="2:8" x14ac:dyDescent="0.25">
      <c r="B22" t="s">
        <v>3</v>
      </c>
      <c r="G22" s="22"/>
      <c r="H22" s="23"/>
    </row>
    <row r="23" spans="2:8" x14ac:dyDescent="0.25">
      <c r="C23" t="s">
        <v>11</v>
      </c>
      <c r="F23" s="20" t="s">
        <v>134</v>
      </c>
      <c r="G23" s="22" t="s">
        <v>102</v>
      </c>
      <c r="H23" s="23"/>
    </row>
    <row r="24" spans="2:8" x14ac:dyDescent="0.25">
      <c r="C24" t="s">
        <v>12</v>
      </c>
      <c r="F24" s="20" t="s">
        <v>134</v>
      </c>
      <c r="G24" s="22" t="s">
        <v>101</v>
      </c>
      <c r="H24" s="23"/>
    </row>
    <row r="25" spans="2:8" x14ac:dyDescent="0.25">
      <c r="C25" t="s">
        <v>13</v>
      </c>
      <c r="F25" s="20" t="s">
        <v>134</v>
      </c>
      <c r="G25" s="22" t="s">
        <v>149</v>
      </c>
      <c r="H25" s="23"/>
    </row>
    <row r="26" spans="2:8" x14ac:dyDescent="0.25">
      <c r="G26" s="22"/>
      <c r="H26" s="23"/>
    </row>
    <row r="27" spans="2:8" x14ac:dyDescent="0.25">
      <c r="B27" t="s">
        <v>4</v>
      </c>
      <c r="G27" s="22"/>
      <c r="H27" s="23"/>
    </row>
    <row r="28" spans="2:8" ht="15" customHeight="1" x14ac:dyDescent="0.25">
      <c r="C28" t="s">
        <v>14</v>
      </c>
      <c r="F28" s="145" t="s">
        <v>139</v>
      </c>
      <c r="G28" s="26" t="s">
        <v>131</v>
      </c>
      <c r="H28" s="23"/>
    </row>
    <row r="29" spans="2:8" x14ac:dyDescent="0.25">
      <c r="C29" t="s">
        <v>15</v>
      </c>
      <c r="F29" s="145"/>
      <c r="G29" s="26" t="s">
        <v>132</v>
      </c>
      <c r="H29" s="23"/>
    </row>
    <row r="30" spans="2:8" x14ac:dyDescent="0.25">
      <c r="C30" t="s">
        <v>16</v>
      </c>
      <c r="F30" s="145"/>
      <c r="G30" s="22" t="s">
        <v>148</v>
      </c>
      <c r="H30" s="23"/>
    </row>
    <row r="31" spans="2:8" x14ac:dyDescent="0.25">
      <c r="G31" s="22"/>
      <c r="H31" s="23"/>
    </row>
    <row r="32" spans="2:8" x14ac:dyDescent="0.25">
      <c r="B32" s="13" t="s">
        <v>18</v>
      </c>
      <c r="C32" s="12"/>
      <c r="D32" s="12"/>
      <c r="E32" s="12"/>
      <c r="F32" s="12"/>
      <c r="G32" s="25"/>
      <c r="H32" s="23"/>
    </row>
    <row r="33" spans="2:8" x14ac:dyDescent="0.25">
      <c r="G33" s="22"/>
      <c r="H33" s="23"/>
    </row>
    <row r="34" spans="2:8" x14ac:dyDescent="0.25">
      <c r="G34" s="22"/>
      <c r="H34" s="23"/>
    </row>
    <row r="35" spans="2:8" x14ac:dyDescent="0.25">
      <c r="B35" s="143" t="s">
        <v>19</v>
      </c>
      <c r="C35" s="143"/>
      <c r="D35" s="143"/>
      <c r="E35" s="143"/>
      <c r="F35" s="143"/>
      <c r="G35" s="22"/>
      <c r="H35" s="23"/>
    </row>
    <row r="36" spans="2:8" x14ac:dyDescent="0.25">
      <c r="G36" s="22"/>
      <c r="H36" s="23"/>
    </row>
    <row r="37" spans="2:8" x14ac:dyDescent="0.25">
      <c r="B37" s="6" t="s">
        <v>3</v>
      </c>
      <c r="C37" s="6"/>
      <c r="D37" s="6"/>
      <c r="E37" s="6"/>
      <c r="F37" s="6"/>
      <c r="G37" s="27"/>
      <c r="H37" s="23"/>
    </row>
    <row r="38" spans="2:8" x14ac:dyDescent="0.25">
      <c r="C38" t="s">
        <v>20</v>
      </c>
      <c r="F38" s="20" t="s">
        <v>134</v>
      </c>
      <c r="G38" s="22" t="s">
        <v>123</v>
      </c>
      <c r="H38" s="23"/>
    </row>
    <row r="39" spans="2:8" x14ac:dyDescent="0.25">
      <c r="C39" t="s">
        <v>21</v>
      </c>
      <c r="F39" s="20" t="s">
        <v>134</v>
      </c>
      <c r="G39" s="22" t="s">
        <v>124</v>
      </c>
      <c r="H39" s="23"/>
    </row>
    <row r="40" spans="2:8" x14ac:dyDescent="0.25">
      <c r="C40" t="s">
        <v>22</v>
      </c>
      <c r="F40" s="20" t="s">
        <v>134</v>
      </c>
      <c r="G40" s="22" t="s">
        <v>122</v>
      </c>
      <c r="H40" s="23"/>
    </row>
    <row r="41" spans="2:8" x14ac:dyDescent="0.25">
      <c r="C41" t="s">
        <v>23</v>
      </c>
      <c r="F41" s="20" t="s">
        <v>134</v>
      </c>
      <c r="G41" s="22" t="s">
        <v>146</v>
      </c>
      <c r="H41" s="23"/>
    </row>
    <row r="42" spans="2:8" x14ac:dyDescent="0.25">
      <c r="G42" s="22"/>
      <c r="H42" s="23"/>
    </row>
    <row r="43" spans="2:8" x14ac:dyDescent="0.25">
      <c r="B43" t="s">
        <v>24</v>
      </c>
      <c r="F43" s="3"/>
      <c r="G43" s="22"/>
      <c r="H43" s="23"/>
    </row>
    <row r="44" spans="2:8" ht="15" customHeight="1" x14ac:dyDescent="0.25">
      <c r="C44" t="s">
        <v>25</v>
      </c>
      <c r="F44" s="145" t="s">
        <v>139</v>
      </c>
      <c r="G44" s="26">
        <v>46</v>
      </c>
      <c r="H44" s="23"/>
    </row>
    <row r="45" spans="2:8" x14ac:dyDescent="0.25">
      <c r="C45" t="s">
        <v>26</v>
      </c>
      <c r="F45" s="145"/>
      <c r="G45" s="22" t="s">
        <v>147</v>
      </c>
      <c r="H45" s="23"/>
    </row>
    <row r="46" spans="2:8" x14ac:dyDescent="0.25">
      <c r="F46" s="21"/>
      <c r="G46" s="22"/>
      <c r="H46" s="23"/>
    </row>
    <row r="47" spans="2:8" x14ac:dyDescent="0.25">
      <c r="B47" s="147" t="s">
        <v>27</v>
      </c>
      <c r="C47" s="147"/>
      <c r="D47" s="147"/>
      <c r="E47" s="147"/>
      <c r="F47" s="147"/>
      <c r="G47" s="25"/>
      <c r="H47" s="23"/>
    </row>
    <row r="48" spans="2:8" x14ac:dyDescent="0.25">
      <c r="G48" s="22"/>
      <c r="H48" s="23"/>
    </row>
    <row r="49" spans="2:8" x14ac:dyDescent="0.25">
      <c r="B49" s="148" t="s">
        <v>28</v>
      </c>
      <c r="C49" s="148"/>
      <c r="D49" s="148"/>
      <c r="E49" s="148"/>
      <c r="F49" s="148"/>
      <c r="G49" s="24"/>
      <c r="H49" s="23"/>
    </row>
    <row r="50" spans="2:8" x14ac:dyDescent="0.25">
      <c r="G50" s="22"/>
      <c r="H50" s="23"/>
    </row>
    <row r="51" spans="2:8" x14ac:dyDescent="0.25">
      <c r="C51" t="s">
        <v>29</v>
      </c>
      <c r="G51" s="22"/>
      <c r="H51" s="23"/>
    </row>
    <row r="52" spans="2:8" x14ac:dyDescent="0.25">
      <c r="C52" s="17" t="s">
        <v>30</v>
      </c>
      <c r="D52" s="17"/>
      <c r="E52" s="17"/>
      <c r="F52" s="17"/>
      <c r="G52" s="28"/>
      <c r="H52" s="23"/>
    </row>
    <row r="53" spans="2:8" x14ac:dyDescent="0.25">
      <c r="G53" s="22"/>
      <c r="H53" s="23"/>
    </row>
    <row r="54" spans="2:8" x14ac:dyDescent="0.25">
      <c r="C54" s="17" t="s">
        <v>133</v>
      </c>
      <c r="D54" s="17"/>
      <c r="E54" s="17"/>
      <c r="F54" s="17"/>
      <c r="G54" s="28"/>
      <c r="H54" s="23"/>
    </row>
    <row r="55" spans="2:8" x14ac:dyDescent="0.25">
      <c r="G55" s="22"/>
      <c r="H55" s="23"/>
    </row>
    <row r="56" spans="2:8" x14ac:dyDescent="0.25">
      <c r="G56" s="22"/>
      <c r="H56" s="23"/>
    </row>
    <row r="57" spans="2:8" x14ac:dyDescent="0.25">
      <c r="G57" s="22"/>
      <c r="H57" s="23"/>
    </row>
    <row r="58" spans="2:8" x14ac:dyDescent="0.25">
      <c r="G58" s="22"/>
      <c r="H58" s="23"/>
    </row>
    <row r="59" spans="2:8" x14ac:dyDescent="0.25">
      <c r="G59" s="22"/>
      <c r="H59" s="23"/>
    </row>
    <row r="60" spans="2:8" x14ac:dyDescent="0.25">
      <c r="B60" s="142" t="s">
        <v>41</v>
      </c>
      <c r="C60" s="142"/>
      <c r="D60" s="142"/>
      <c r="E60" s="142"/>
      <c r="F60" s="142"/>
      <c r="G60" s="142"/>
      <c r="H60" s="23"/>
    </row>
    <row r="61" spans="2:8" x14ac:dyDescent="0.25">
      <c r="G61" s="22"/>
      <c r="H61" s="23"/>
    </row>
    <row r="62" spans="2:8" x14ac:dyDescent="0.25">
      <c r="B62" t="s">
        <v>31</v>
      </c>
      <c r="F62" s="5"/>
      <c r="G62" s="22"/>
      <c r="H62" s="23"/>
    </row>
    <row r="63" spans="2:8" x14ac:dyDescent="0.25">
      <c r="C63" t="s">
        <v>32</v>
      </c>
      <c r="F63" s="5" t="s">
        <v>134</v>
      </c>
      <c r="G63" s="22" t="s">
        <v>91</v>
      </c>
      <c r="H63" s="23"/>
    </row>
    <row r="64" spans="2:8" x14ac:dyDescent="0.25">
      <c r="F64" s="5"/>
      <c r="G64" s="22" t="s">
        <v>93</v>
      </c>
      <c r="H64" s="23"/>
    </row>
    <row r="65" spans="2:8" x14ac:dyDescent="0.25">
      <c r="C65" t="s">
        <v>33</v>
      </c>
      <c r="F65" s="5" t="s">
        <v>134</v>
      </c>
      <c r="G65" s="22" t="s">
        <v>92</v>
      </c>
      <c r="H65" s="23"/>
    </row>
    <row r="66" spans="2:8" x14ac:dyDescent="0.25">
      <c r="F66" s="5"/>
      <c r="G66" s="22" t="s">
        <v>94</v>
      </c>
      <c r="H66" s="23"/>
    </row>
    <row r="67" spans="2:8" x14ac:dyDescent="0.25">
      <c r="C67" t="s">
        <v>34</v>
      </c>
      <c r="F67" s="5" t="s">
        <v>134</v>
      </c>
      <c r="G67" s="22" t="s">
        <v>95</v>
      </c>
      <c r="H67" s="23"/>
    </row>
    <row r="68" spans="2:8" ht="30" x14ac:dyDescent="0.25">
      <c r="F68" s="5"/>
      <c r="G68" s="22" t="s">
        <v>96</v>
      </c>
      <c r="H68" s="23"/>
    </row>
    <row r="69" spans="2:8" x14ac:dyDescent="0.25">
      <c r="C69" t="s">
        <v>35</v>
      </c>
      <c r="F69" s="5" t="s">
        <v>134</v>
      </c>
      <c r="G69" s="22" t="s">
        <v>97</v>
      </c>
      <c r="H69" s="23"/>
    </row>
    <row r="70" spans="2:8" x14ac:dyDescent="0.25">
      <c r="C70" t="s">
        <v>36</v>
      </c>
      <c r="F70" s="5" t="s">
        <v>134</v>
      </c>
      <c r="G70" s="22" t="s">
        <v>98</v>
      </c>
      <c r="H70" s="23"/>
    </row>
    <row r="71" spans="2:8" x14ac:dyDescent="0.25">
      <c r="C71" t="s">
        <v>37</v>
      </c>
      <c r="F71" s="5" t="s">
        <v>134</v>
      </c>
      <c r="G71" s="22" t="s">
        <v>100</v>
      </c>
      <c r="H71" s="23"/>
    </row>
    <row r="72" spans="2:8" x14ac:dyDescent="0.25">
      <c r="C72" t="s">
        <v>38</v>
      </c>
      <c r="F72" s="5" t="s">
        <v>134</v>
      </c>
      <c r="G72" s="22" t="s">
        <v>99</v>
      </c>
      <c r="H72" s="23"/>
    </row>
    <row r="73" spans="2:8" x14ac:dyDescent="0.25">
      <c r="C73" t="s">
        <v>39</v>
      </c>
      <c r="F73" s="5" t="s">
        <v>134</v>
      </c>
      <c r="G73" s="22"/>
      <c r="H73" s="23"/>
    </row>
    <row r="74" spans="2:8" x14ac:dyDescent="0.25">
      <c r="G74" s="22"/>
      <c r="H74" s="23"/>
    </row>
    <row r="75" spans="2:8" x14ac:dyDescent="0.25">
      <c r="C75" s="144" t="s">
        <v>104</v>
      </c>
      <c r="D75" s="144"/>
      <c r="E75" s="144"/>
      <c r="F75" s="144"/>
      <c r="G75" s="24" t="s">
        <v>103</v>
      </c>
      <c r="H75" s="23"/>
    </row>
    <row r="76" spans="2:8" x14ac:dyDescent="0.25">
      <c r="C76" s="1" t="s">
        <v>40</v>
      </c>
      <c r="G76" s="22"/>
      <c r="H76" s="23"/>
    </row>
    <row r="77" spans="2:8" x14ac:dyDescent="0.25">
      <c r="G77" s="22"/>
      <c r="H77" s="23"/>
    </row>
    <row r="78" spans="2:8" x14ac:dyDescent="0.25">
      <c r="B78" s="142" t="s">
        <v>56</v>
      </c>
      <c r="C78" s="142"/>
      <c r="D78" s="142"/>
      <c r="E78" s="142"/>
      <c r="F78" s="142"/>
      <c r="G78" s="142"/>
      <c r="H78" s="23"/>
    </row>
    <row r="79" spans="2:8" x14ac:dyDescent="0.25">
      <c r="B79" s="4"/>
      <c r="C79" s="4"/>
      <c r="D79" s="4"/>
      <c r="E79" s="4"/>
      <c r="F79" s="4"/>
      <c r="G79" s="22"/>
      <c r="H79" s="23"/>
    </row>
    <row r="80" spans="2:8" x14ac:dyDescent="0.25">
      <c r="B80" s="1" t="s">
        <v>42</v>
      </c>
      <c r="G80" s="22"/>
      <c r="H80" s="23"/>
    </row>
    <row r="81" spans="3:8" x14ac:dyDescent="0.25">
      <c r="C81" s="6" t="s">
        <v>43</v>
      </c>
      <c r="D81" s="6"/>
      <c r="E81" s="6"/>
      <c r="F81" s="6"/>
      <c r="G81" s="27" t="s">
        <v>125</v>
      </c>
      <c r="H81" s="23"/>
    </row>
    <row r="82" spans="3:8" x14ac:dyDescent="0.25">
      <c r="D82" t="s">
        <v>44</v>
      </c>
      <c r="F82" s="5" t="s">
        <v>134</v>
      </c>
      <c r="G82" s="22" t="s">
        <v>105</v>
      </c>
      <c r="H82" s="23"/>
    </row>
    <row r="83" spans="3:8" x14ac:dyDescent="0.25">
      <c r="G83" s="22" t="s">
        <v>108</v>
      </c>
      <c r="H83" s="23"/>
    </row>
    <row r="84" spans="3:8" x14ac:dyDescent="0.25">
      <c r="D84" t="s">
        <v>45</v>
      </c>
      <c r="F84" s="5" t="s">
        <v>134</v>
      </c>
      <c r="G84" s="22" t="s">
        <v>106</v>
      </c>
      <c r="H84" s="23"/>
    </row>
    <row r="85" spans="3:8" x14ac:dyDescent="0.25">
      <c r="D85" t="s">
        <v>46</v>
      </c>
      <c r="F85" s="5" t="s">
        <v>134</v>
      </c>
      <c r="G85" s="22" t="s">
        <v>107</v>
      </c>
      <c r="H85" s="23"/>
    </row>
    <row r="86" spans="3:8" x14ac:dyDescent="0.25">
      <c r="C86" s="6" t="s">
        <v>47</v>
      </c>
      <c r="D86" s="6"/>
      <c r="E86" s="6"/>
      <c r="F86" s="6"/>
      <c r="G86" s="27"/>
      <c r="H86" s="23"/>
    </row>
    <row r="87" spans="3:8" x14ac:dyDescent="0.25">
      <c r="D87" t="s">
        <v>48</v>
      </c>
      <c r="F87" s="3" t="s">
        <v>141</v>
      </c>
      <c r="G87" s="29" t="s">
        <v>130</v>
      </c>
      <c r="H87" s="23"/>
    </row>
    <row r="88" spans="3:8" x14ac:dyDescent="0.25">
      <c r="C88" s="6" t="s">
        <v>109</v>
      </c>
      <c r="D88" s="6"/>
      <c r="E88" s="6"/>
      <c r="F88" s="6"/>
      <c r="G88" s="27"/>
      <c r="H88" s="23"/>
    </row>
    <row r="89" spans="3:8" x14ac:dyDescent="0.25">
      <c r="D89" t="s">
        <v>110</v>
      </c>
      <c r="F89" s="5" t="s">
        <v>134</v>
      </c>
      <c r="G89" s="22" t="s">
        <v>116</v>
      </c>
      <c r="H89" s="23"/>
    </row>
    <row r="90" spans="3:8" x14ac:dyDescent="0.25">
      <c r="D90" t="s">
        <v>111</v>
      </c>
      <c r="F90" s="5" t="s">
        <v>134</v>
      </c>
      <c r="G90" s="22" t="s">
        <v>117</v>
      </c>
      <c r="H90" s="23"/>
    </row>
    <row r="91" spans="3:8" x14ac:dyDescent="0.25">
      <c r="D91" t="s">
        <v>112</v>
      </c>
      <c r="F91" s="5" t="s">
        <v>134</v>
      </c>
      <c r="G91" s="22" t="s">
        <v>118</v>
      </c>
      <c r="H91" s="23"/>
    </row>
    <row r="92" spans="3:8" x14ac:dyDescent="0.25">
      <c r="D92" t="s">
        <v>113</v>
      </c>
      <c r="F92" s="5" t="s">
        <v>134</v>
      </c>
      <c r="G92" s="22" t="s">
        <v>119</v>
      </c>
      <c r="H92" s="23"/>
    </row>
    <row r="93" spans="3:8" x14ac:dyDescent="0.25">
      <c r="D93" t="s">
        <v>114</v>
      </c>
      <c r="F93" s="5" t="s">
        <v>134</v>
      </c>
      <c r="G93" s="22" t="s">
        <v>120</v>
      </c>
      <c r="H93" s="23"/>
    </row>
    <row r="94" spans="3:8" x14ac:dyDescent="0.25">
      <c r="D94" t="s">
        <v>115</v>
      </c>
      <c r="F94" s="5" t="s">
        <v>134</v>
      </c>
      <c r="G94" s="22" t="s">
        <v>121</v>
      </c>
      <c r="H94" s="23"/>
    </row>
    <row r="95" spans="3:8" x14ac:dyDescent="0.25">
      <c r="G95" s="22"/>
      <c r="H95" s="23"/>
    </row>
    <row r="96" spans="3:8" x14ac:dyDescent="0.25">
      <c r="C96" s="150" t="s">
        <v>49</v>
      </c>
      <c r="D96" s="150"/>
      <c r="E96" s="150"/>
      <c r="F96" s="150"/>
      <c r="G96" s="30"/>
      <c r="H96" s="23"/>
    </row>
    <row r="97" spans="2:14" x14ac:dyDescent="0.25">
      <c r="G97" s="22"/>
      <c r="H97" s="23"/>
    </row>
    <row r="98" spans="2:14" x14ac:dyDescent="0.25">
      <c r="B98" s="1" t="s">
        <v>50</v>
      </c>
      <c r="G98" s="22"/>
      <c r="H98" s="23"/>
    </row>
    <row r="99" spans="2:14" x14ac:dyDescent="0.25">
      <c r="C99" s="10" t="s">
        <v>43</v>
      </c>
      <c r="D99" s="10"/>
      <c r="E99" s="10"/>
      <c r="F99" s="11" t="s">
        <v>141</v>
      </c>
      <c r="G99" s="31"/>
      <c r="H99" s="23"/>
    </row>
    <row r="100" spans="2:14" ht="30" customHeight="1" x14ac:dyDescent="0.25">
      <c r="D100" t="s">
        <v>51</v>
      </c>
      <c r="F100" s="145" t="s">
        <v>139</v>
      </c>
      <c r="G100" s="32" t="s">
        <v>142</v>
      </c>
      <c r="H100" s="23"/>
    </row>
    <row r="101" spans="2:14" x14ac:dyDescent="0.25">
      <c r="D101" t="s">
        <v>52</v>
      </c>
      <c r="F101" s="145"/>
      <c r="G101" s="32" t="s">
        <v>143</v>
      </c>
      <c r="H101" s="23"/>
    </row>
    <row r="102" spans="2:14" x14ac:dyDescent="0.25">
      <c r="D102" t="s">
        <v>53</v>
      </c>
      <c r="F102" s="145"/>
      <c r="G102" s="32" t="s">
        <v>144</v>
      </c>
      <c r="H102" s="23"/>
    </row>
    <row r="103" spans="2:14" x14ac:dyDescent="0.25">
      <c r="C103" s="10" t="s">
        <v>47</v>
      </c>
      <c r="D103" s="10"/>
      <c r="E103" s="10"/>
      <c r="F103" s="10"/>
      <c r="G103" s="31"/>
      <c r="H103" s="23"/>
    </row>
    <row r="104" spans="2:14" ht="47.25" x14ac:dyDescent="0.25">
      <c r="D104" t="s">
        <v>54</v>
      </c>
      <c r="F104" s="3" t="s">
        <v>141</v>
      </c>
      <c r="G104" s="14" t="s">
        <v>126</v>
      </c>
      <c r="H104" s="23"/>
    </row>
    <row r="105" spans="2:14" x14ac:dyDescent="0.25">
      <c r="G105" s="22"/>
      <c r="H105" s="23"/>
    </row>
    <row r="106" spans="2:14" ht="3.75" customHeight="1" x14ac:dyDescent="0.25">
      <c r="G106" s="22"/>
      <c r="H106" s="23"/>
    </row>
    <row r="107" spans="2:14" x14ac:dyDescent="0.25">
      <c r="C107" s="151" t="s">
        <v>55</v>
      </c>
      <c r="D107" s="151"/>
      <c r="E107" s="151"/>
      <c r="F107" s="151"/>
      <c r="G107" s="7"/>
    </row>
    <row r="109" spans="2:14" x14ac:dyDescent="0.25">
      <c r="B109" s="142" t="s">
        <v>85</v>
      </c>
      <c r="C109" s="142"/>
      <c r="D109" s="142"/>
      <c r="E109" s="142"/>
      <c r="F109" s="142"/>
      <c r="G109" s="142"/>
    </row>
    <row r="110" spans="2:14" ht="30" x14ac:dyDescent="0.25">
      <c r="F110" s="15" t="s">
        <v>139</v>
      </c>
      <c r="G110" s="19" t="s">
        <v>138</v>
      </c>
      <c r="N110" s="36"/>
    </row>
    <row r="111" spans="2:14" x14ac:dyDescent="0.25">
      <c r="B111" t="s">
        <v>57</v>
      </c>
      <c r="F111" s="3" t="s">
        <v>145</v>
      </c>
      <c r="G111" s="33">
        <v>66</v>
      </c>
      <c r="H111" s="33"/>
      <c r="I111" s="33"/>
      <c r="J111" s="5"/>
      <c r="N111" s="36"/>
    </row>
    <row r="112" spans="2:14" x14ac:dyDescent="0.25">
      <c r="B112" t="s">
        <v>58</v>
      </c>
      <c r="F112" s="3" t="s">
        <v>145</v>
      </c>
      <c r="G112" s="33" t="s">
        <v>137</v>
      </c>
      <c r="K112" s="128"/>
      <c r="N112" s="36"/>
    </row>
    <row r="113" spans="2:11" x14ac:dyDescent="0.25">
      <c r="B113" t="s">
        <v>59</v>
      </c>
      <c r="F113" s="3" t="s">
        <v>145</v>
      </c>
      <c r="G113" s="33" t="s">
        <v>137</v>
      </c>
      <c r="K113" s="128">
        <v>807484171.69000006</v>
      </c>
    </row>
    <row r="114" spans="2:11" x14ac:dyDescent="0.25">
      <c r="B114" t="s">
        <v>60</v>
      </c>
      <c r="F114" s="3" t="s">
        <v>145</v>
      </c>
      <c r="G114" s="33" t="s">
        <v>137</v>
      </c>
      <c r="K114" s="128">
        <v>39501751.979999997</v>
      </c>
    </row>
    <row r="115" spans="2:11" x14ac:dyDescent="0.25">
      <c r="B115" t="s">
        <v>61</v>
      </c>
      <c r="F115" s="3" t="s">
        <v>145</v>
      </c>
      <c r="G115" s="33" t="s">
        <v>137</v>
      </c>
      <c r="K115" s="128">
        <v>17901157.379999999</v>
      </c>
    </row>
    <row r="116" spans="2:11" x14ac:dyDescent="0.25">
      <c r="B116" t="s">
        <v>62</v>
      </c>
      <c r="F116" s="3" t="s">
        <v>145</v>
      </c>
      <c r="G116" s="33" t="s">
        <v>137</v>
      </c>
      <c r="K116" s="129"/>
    </row>
    <row r="117" spans="2:11" x14ac:dyDescent="0.25">
      <c r="B117" t="s">
        <v>63</v>
      </c>
      <c r="F117" s="3" t="s">
        <v>145</v>
      </c>
      <c r="G117" s="33" t="s">
        <v>137</v>
      </c>
      <c r="K117" s="128">
        <f>SUM(K113:K116)</f>
        <v>864887081.05000007</v>
      </c>
    </row>
    <row r="118" spans="2:11" x14ac:dyDescent="0.25">
      <c r="B118" t="s">
        <v>64</v>
      </c>
      <c r="F118" s="3" t="s">
        <v>145</v>
      </c>
      <c r="G118" s="33" t="s">
        <v>137</v>
      </c>
      <c r="K118" s="128"/>
    </row>
    <row r="119" spans="2:11" x14ac:dyDescent="0.25">
      <c r="B119" t="s">
        <v>65</v>
      </c>
      <c r="F119" s="3" t="s">
        <v>145</v>
      </c>
      <c r="G119" s="33" t="s">
        <v>137</v>
      </c>
      <c r="K119" s="128">
        <v>864080915.88</v>
      </c>
    </row>
    <row r="120" spans="2:11" x14ac:dyDescent="0.25">
      <c r="B120" t="s">
        <v>66</v>
      </c>
      <c r="F120" s="3" t="s">
        <v>145</v>
      </c>
      <c r="G120" s="33" t="s">
        <v>137</v>
      </c>
      <c r="K120" s="130"/>
    </row>
    <row r="121" spans="2:11" x14ac:dyDescent="0.25">
      <c r="B121" t="s">
        <v>67</v>
      </c>
      <c r="F121" s="3" t="s">
        <v>145</v>
      </c>
      <c r="G121" s="33" t="s">
        <v>137</v>
      </c>
      <c r="K121" s="130">
        <f>K117-K119</f>
        <v>806165.17000007629</v>
      </c>
    </row>
    <row r="122" spans="2:11" x14ac:dyDescent="0.25">
      <c r="B122" t="s">
        <v>68</v>
      </c>
      <c r="F122" s="3" t="s">
        <v>145</v>
      </c>
      <c r="G122" s="33" t="s">
        <v>137</v>
      </c>
      <c r="K122" s="101"/>
    </row>
    <row r="123" spans="2:11" x14ac:dyDescent="0.25">
      <c r="B123" t="s">
        <v>69</v>
      </c>
      <c r="F123" s="3" t="s">
        <v>145</v>
      </c>
      <c r="G123" s="33" t="s">
        <v>137</v>
      </c>
      <c r="K123" s="101"/>
    </row>
    <row r="124" spans="2:11" x14ac:dyDescent="0.25">
      <c r="B124" t="s">
        <v>70</v>
      </c>
      <c r="F124" s="3" t="s">
        <v>145</v>
      </c>
      <c r="G124" s="33" t="s">
        <v>137</v>
      </c>
    </row>
    <row r="125" spans="2:11" x14ac:dyDescent="0.25">
      <c r="B125" t="s">
        <v>71</v>
      </c>
      <c r="F125" s="3" t="s">
        <v>145</v>
      </c>
      <c r="G125" s="33" t="s">
        <v>137</v>
      </c>
    </row>
    <row r="126" spans="2:11" x14ac:dyDescent="0.25">
      <c r="B126" t="s">
        <v>72</v>
      </c>
      <c r="F126" s="3" t="s">
        <v>145</v>
      </c>
      <c r="G126" s="33" t="s">
        <v>137</v>
      </c>
    </row>
    <row r="127" spans="2:11" x14ac:dyDescent="0.25">
      <c r="B127" t="s">
        <v>73</v>
      </c>
      <c r="F127" s="3" t="s">
        <v>145</v>
      </c>
      <c r="G127" s="33" t="s">
        <v>137</v>
      </c>
    </row>
    <row r="128" spans="2:11" x14ac:dyDescent="0.25">
      <c r="B128" t="s">
        <v>74</v>
      </c>
      <c r="F128" s="3" t="s">
        <v>145</v>
      </c>
      <c r="G128" s="33" t="s">
        <v>137</v>
      </c>
    </row>
    <row r="129" spans="2:9" x14ac:dyDescent="0.25">
      <c r="B129" t="s">
        <v>75</v>
      </c>
      <c r="F129" s="3" t="s">
        <v>145</v>
      </c>
      <c r="G129" s="33" t="s">
        <v>137</v>
      </c>
    </row>
    <row r="130" spans="2:9" x14ac:dyDescent="0.25">
      <c r="B130" t="s">
        <v>76</v>
      </c>
      <c r="F130" s="3" t="s">
        <v>145</v>
      </c>
      <c r="G130" s="33" t="s">
        <v>137</v>
      </c>
      <c r="I130" s="36"/>
    </row>
    <row r="131" spans="2:9" x14ac:dyDescent="0.25">
      <c r="B131" t="s">
        <v>77</v>
      </c>
      <c r="F131" s="3" t="s">
        <v>145</v>
      </c>
      <c r="G131" s="33" t="s">
        <v>137</v>
      </c>
      <c r="I131" s="5"/>
    </row>
    <row r="132" spans="2:9" x14ac:dyDescent="0.25">
      <c r="B132" t="s">
        <v>78</v>
      </c>
      <c r="F132" s="3" t="s">
        <v>145</v>
      </c>
      <c r="G132" s="33" t="s">
        <v>137</v>
      </c>
      <c r="I132" s="36"/>
    </row>
    <row r="133" spans="2:9" x14ac:dyDescent="0.25">
      <c r="B133" t="s">
        <v>79</v>
      </c>
      <c r="F133" s="3" t="s">
        <v>145</v>
      </c>
      <c r="G133" s="33" t="s">
        <v>137</v>
      </c>
    </row>
    <row r="134" spans="2:9" x14ac:dyDescent="0.25">
      <c r="B134" t="s">
        <v>80</v>
      </c>
      <c r="F134" s="3" t="s">
        <v>145</v>
      </c>
      <c r="G134" s="33" t="s">
        <v>137</v>
      </c>
    </row>
    <row r="135" spans="2:9" x14ac:dyDescent="0.25">
      <c r="B135" t="s">
        <v>81</v>
      </c>
      <c r="F135" s="3" t="s">
        <v>145</v>
      </c>
      <c r="G135" s="33" t="s">
        <v>137</v>
      </c>
    </row>
    <row r="136" spans="2:9" x14ac:dyDescent="0.25">
      <c r="B136" t="s">
        <v>82</v>
      </c>
      <c r="F136" s="3" t="s">
        <v>145</v>
      </c>
      <c r="G136" s="33" t="s">
        <v>137</v>
      </c>
    </row>
    <row r="137" spans="2:9" x14ac:dyDescent="0.25">
      <c r="B137" t="s">
        <v>83</v>
      </c>
      <c r="F137" s="3" t="s">
        <v>145</v>
      </c>
      <c r="G137" s="33" t="s">
        <v>137</v>
      </c>
    </row>
    <row r="138" spans="2:9" x14ac:dyDescent="0.25">
      <c r="B138" t="s">
        <v>84</v>
      </c>
      <c r="G138" s="18"/>
    </row>
    <row r="140" spans="2:9" x14ac:dyDescent="0.25">
      <c r="B140" s="149" t="s">
        <v>86</v>
      </c>
      <c r="C140" s="149"/>
      <c r="D140" s="149"/>
      <c r="E140" s="149"/>
      <c r="F140" s="149"/>
    </row>
    <row r="143" spans="2:9" x14ac:dyDescent="0.25">
      <c r="B143" s="142" t="s">
        <v>85</v>
      </c>
      <c r="C143" s="142"/>
      <c r="D143" s="142"/>
      <c r="E143" s="142"/>
      <c r="F143" s="142"/>
    </row>
    <row r="144" spans="2:9" x14ac:dyDescent="0.25">
      <c r="G144" s="15" t="s">
        <v>136</v>
      </c>
    </row>
    <row r="145" spans="2:7" x14ac:dyDescent="0.25">
      <c r="B145" t="s">
        <v>87</v>
      </c>
      <c r="G145" s="16" t="s">
        <v>127</v>
      </c>
    </row>
    <row r="146" spans="2:7" x14ac:dyDescent="0.25">
      <c r="B146" s="174" t="s">
        <v>88</v>
      </c>
      <c r="C146" s="174"/>
      <c r="D146" s="174"/>
      <c r="E146" s="174"/>
      <c r="F146" s="174"/>
      <c r="G146" s="175" t="s">
        <v>128</v>
      </c>
    </row>
    <row r="147" spans="2:7" x14ac:dyDescent="0.25">
      <c r="B147" t="s">
        <v>89</v>
      </c>
      <c r="G147" s="16" t="s">
        <v>129</v>
      </c>
    </row>
    <row r="149" spans="2:7" x14ac:dyDescent="0.25">
      <c r="B149" s="149" t="s">
        <v>90</v>
      </c>
      <c r="C149" s="149"/>
      <c r="D149" s="149"/>
      <c r="E149" s="149"/>
      <c r="F149" s="149"/>
    </row>
    <row r="154" spans="2:7" ht="15.75" thickBot="1" x14ac:dyDescent="0.3"/>
    <row r="155" spans="2:7" x14ac:dyDescent="0.25">
      <c r="D155" s="109" t="s">
        <v>156</v>
      </c>
      <c r="E155" s="110"/>
      <c r="F155" s="110"/>
      <c r="G155" s="111" t="s">
        <v>231</v>
      </c>
    </row>
    <row r="156" spans="2:7" x14ac:dyDescent="0.25">
      <c r="D156" s="112" t="s">
        <v>157</v>
      </c>
      <c r="E156" s="113"/>
      <c r="F156" s="113"/>
      <c r="G156" s="114" t="s">
        <v>231</v>
      </c>
    </row>
    <row r="157" spans="2:7" x14ac:dyDescent="0.25">
      <c r="D157" s="112" t="s">
        <v>158</v>
      </c>
      <c r="E157" s="113"/>
      <c r="F157" s="113"/>
      <c r="G157" s="114" t="s">
        <v>231</v>
      </c>
    </row>
    <row r="158" spans="2:7" x14ac:dyDescent="0.25">
      <c r="D158" s="112" t="s">
        <v>159</v>
      </c>
      <c r="E158" s="113"/>
      <c r="F158" s="113"/>
      <c r="G158" s="114" t="s">
        <v>231</v>
      </c>
    </row>
    <row r="159" spans="2:7" x14ac:dyDescent="0.25">
      <c r="D159" s="112" t="s">
        <v>160</v>
      </c>
      <c r="E159" s="113"/>
      <c r="F159" s="113"/>
      <c r="G159" s="114" t="s">
        <v>231</v>
      </c>
    </row>
    <row r="160" spans="2:7" x14ac:dyDescent="0.25">
      <c r="D160" s="112" t="s">
        <v>161</v>
      </c>
      <c r="E160" s="113"/>
      <c r="F160" s="113"/>
      <c r="G160" s="114" t="s">
        <v>231</v>
      </c>
    </row>
    <row r="161" spans="4:7" x14ac:dyDescent="0.25">
      <c r="D161" s="112" t="s">
        <v>162</v>
      </c>
      <c r="E161" s="113"/>
      <c r="F161" s="113"/>
      <c r="G161" s="114" t="s">
        <v>231</v>
      </c>
    </row>
    <row r="162" spans="4:7" x14ac:dyDescent="0.25">
      <c r="D162" s="112" t="s">
        <v>163</v>
      </c>
      <c r="E162" s="113"/>
      <c r="F162" s="113"/>
      <c r="G162" s="114" t="s">
        <v>231</v>
      </c>
    </row>
    <row r="163" spans="4:7" x14ac:dyDescent="0.25">
      <c r="D163" s="112" t="s">
        <v>164</v>
      </c>
      <c r="E163" s="113"/>
      <c r="F163" s="113"/>
      <c r="G163" s="114" t="s">
        <v>231</v>
      </c>
    </row>
    <row r="164" spans="4:7" x14ac:dyDescent="0.25">
      <c r="D164" s="112" t="s">
        <v>165</v>
      </c>
      <c r="E164" s="113"/>
      <c r="F164" s="113"/>
      <c r="G164" s="114" t="s">
        <v>231</v>
      </c>
    </row>
    <row r="165" spans="4:7" x14ac:dyDescent="0.25">
      <c r="D165" s="112" t="s">
        <v>166</v>
      </c>
      <c r="E165" s="113"/>
      <c r="F165" s="113"/>
      <c r="G165" s="114" t="s">
        <v>231</v>
      </c>
    </row>
    <row r="166" spans="4:7" x14ac:dyDescent="0.25">
      <c r="D166" s="112" t="s">
        <v>167</v>
      </c>
      <c r="E166" s="113"/>
      <c r="F166" s="113"/>
      <c r="G166" s="114" t="s">
        <v>231</v>
      </c>
    </row>
    <row r="167" spans="4:7" x14ac:dyDescent="0.25">
      <c r="D167" s="112" t="s">
        <v>168</v>
      </c>
      <c r="E167" s="113"/>
      <c r="F167" s="113"/>
      <c r="G167" s="114" t="s">
        <v>231</v>
      </c>
    </row>
    <row r="168" spans="4:7" x14ac:dyDescent="0.25">
      <c r="D168" s="112" t="s">
        <v>169</v>
      </c>
      <c r="E168" s="113"/>
      <c r="F168" s="113"/>
      <c r="G168" s="114" t="s">
        <v>231</v>
      </c>
    </row>
    <row r="169" spans="4:7" x14ac:dyDescent="0.25">
      <c r="D169" s="112" t="s">
        <v>170</v>
      </c>
      <c r="E169" s="113"/>
      <c r="F169" s="113"/>
      <c r="G169" s="114" t="s">
        <v>231</v>
      </c>
    </row>
    <row r="170" spans="4:7" x14ac:dyDescent="0.25">
      <c r="D170" s="112" t="s">
        <v>171</v>
      </c>
      <c r="E170" s="113"/>
      <c r="F170" s="113"/>
      <c r="G170" s="114" t="s">
        <v>231</v>
      </c>
    </row>
    <row r="171" spans="4:7" x14ac:dyDescent="0.25">
      <c r="D171" s="112" t="s">
        <v>172</v>
      </c>
      <c r="E171" s="113"/>
      <c r="F171" s="113"/>
      <c r="G171" s="114" t="s">
        <v>231</v>
      </c>
    </row>
    <row r="172" spans="4:7" x14ac:dyDescent="0.25">
      <c r="D172" s="112" t="s">
        <v>173</v>
      </c>
      <c r="E172" s="113"/>
      <c r="F172" s="113"/>
      <c r="G172" s="114" t="s">
        <v>231</v>
      </c>
    </row>
    <row r="173" spans="4:7" x14ac:dyDescent="0.25">
      <c r="D173" s="112" t="s">
        <v>174</v>
      </c>
      <c r="E173" s="113"/>
      <c r="F173" s="113"/>
      <c r="G173" s="114" t="s">
        <v>231</v>
      </c>
    </row>
    <row r="174" spans="4:7" x14ac:dyDescent="0.25">
      <c r="D174" s="112" t="s">
        <v>175</v>
      </c>
      <c r="E174" s="113"/>
      <c r="F174" s="113"/>
      <c r="G174" s="114" t="s">
        <v>231</v>
      </c>
    </row>
    <row r="175" spans="4:7" x14ac:dyDescent="0.25">
      <c r="D175" s="112" t="s">
        <v>176</v>
      </c>
      <c r="E175" s="113"/>
      <c r="F175" s="113"/>
      <c r="G175" s="114" t="s">
        <v>231</v>
      </c>
    </row>
    <row r="176" spans="4:7" x14ac:dyDescent="0.25">
      <c r="D176" s="112" t="s">
        <v>177</v>
      </c>
      <c r="E176" s="113"/>
      <c r="F176" s="113"/>
      <c r="G176" s="114" t="s">
        <v>231</v>
      </c>
    </row>
    <row r="177" spans="4:7" x14ac:dyDescent="0.25">
      <c r="D177" s="112" t="s">
        <v>178</v>
      </c>
      <c r="E177" s="113"/>
      <c r="F177" s="113"/>
      <c r="G177" s="114" t="s">
        <v>231</v>
      </c>
    </row>
    <row r="178" spans="4:7" x14ac:dyDescent="0.25">
      <c r="D178" s="112" t="s">
        <v>179</v>
      </c>
      <c r="E178" s="113"/>
      <c r="F178" s="113"/>
      <c r="G178" s="114" t="s">
        <v>231</v>
      </c>
    </row>
    <row r="179" spans="4:7" x14ac:dyDescent="0.25">
      <c r="D179" s="115" t="s">
        <v>180</v>
      </c>
      <c r="E179" s="116"/>
      <c r="F179" s="116"/>
      <c r="G179" s="117" t="s">
        <v>150</v>
      </c>
    </row>
    <row r="180" spans="4:7" x14ac:dyDescent="0.25">
      <c r="D180" s="112" t="s">
        <v>181</v>
      </c>
      <c r="E180" s="113"/>
      <c r="F180" s="113"/>
      <c r="G180" s="114" t="s">
        <v>231</v>
      </c>
    </row>
    <row r="181" spans="4:7" x14ac:dyDescent="0.25">
      <c r="D181" s="112" t="s">
        <v>182</v>
      </c>
      <c r="E181" s="113"/>
      <c r="F181" s="113"/>
      <c r="G181" s="114" t="s">
        <v>231</v>
      </c>
    </row>
    <row r="182" spans="4:7" x14ac:dyDescent="0.25">
      <c r="D182" s="112" t="s">
        <v>183</v>
      </c>
      <c r="E182" s="113"/>
      <c r="F182" s="113"/>
      <c r="G182" s="114" t="s">
        <v>231</v>
      </c>
    </row>
    <row r="183" spans="4:7" x14ac:dyDescent="0.25">
      <c r="D183" s="112" t="s">
        <v>184</v>
      </c>
      <c r="E183" s="113"/>
      <c r="F183" s="113"/>
      <c r="G183" s="114" t="s">
        <v>231</v>
      </c>
    </row>
    <row r="184" spans="4:7" x14ac:dyDescent="0.25">
      <c r="D184" s="112" t="s">
        <v>185</v>
      </c>
      <c r="E184" s="113"/>
      <c r="F184" s="113"/>
      <c r="G184" s="114" t="s">
        <v>231</v>
      </c>
    </row>
    <row r="185" spans="4:7" x14ac:dyDescent="0.25">
      <c r="D185" s="112" t="s">
        <v>186</v>
      </c>
      <c r="E185" s="113"/>
      <c r="F185" s="113"/>
      <c r="G185" s="114" t="s">
        <v>231</v>
      </c>
    </row>
    <row r="186" spans="4:7" x14ac:dyDescent="0.25">
      <c r="D186" s="112" t="s">
        <v>187</v>
      </c>
      <c r="E186" s="113"/>
      <c r="F186" s="113"/>
      <c r="G186" s="114" t="s">
        <v>231</v>
      </c>
    </row>
    <row r="187" spans="4:7" x14ac:dyDescent="0.25">
      <c r="D187" s="112" t="s">
        <v>188</v>
      </c>
      <c r="E187" s="113"/>
      <c r="F187" s="113"/>
      <c r="G187" s="114" t="s">
        <v>231</v>
      </c>
    </row>
    <row r="188" spans="4:7" x14ac:dyDescent="0.25">
      <c r="D188" s="112" t="s">
        <v>189</v>
      </c>
      <c r="E188" s="113"/>
      <c r="F188" s="113"/>
      <c r="G188" s="114" t="s">
        <v>232</v>
      </c>
    </row>
    <row r="189" spans="4:7" x14ac:dyDescent="0.25">
      <c r="D189" s="112" t="s">
        <v>190</v>
      </c>
      <c r="E189" s="113"/>
      <c r="F189" s="113"/>
      <c r="G189" s="114" t="s">
        <v>232</v>
      </c>
    </row>
    <row r="190" spans="4:7" x14ac:dyDescent="0.25">
      <c r="D190" s="112" t="s">
        <v>191</v>
      </c>
      <c r="E190" s="113"/>
      <c r="F190" s="113"/>
      <c r="G190" s="114" t="s">
        <v>231</v>
      </c>
    </row>
    <row r="191" spans="4:7" x14ac:dyDescent="0.25">
      <c r="D191" s="112" t="s">
        <v>192</v>
      </c>
      <c r="E191" s="113"/>
      <c r="F191" s="113"/>
      <c r="G191" s="114" t="s">
        <v>231</v>
      </c>
    </row>
    <row r="192" spans="4:7" x14ac:dyDescent="0.25">
      <c r="D192" s="112" t="s">
        <v>193</v>
      </c>
      <c r="E192" s="113"/>
      <c r="F192" s="113"/>
      <c r="G192" s="114" t="s">
        <v>231</v>
      </c>
    </row>
    <row r="193" spans="1:7" x14ac:dyDescent="0.25">
      <c r="D193" s="112" t="s">
        <v>194</v>
      </c>
      <c r="E193" s="113"/>
      <c r="F193" s="113"/>
      <c r="G193" s="114" t="s">
        <v>231</v>
      </c>
    </row>
    <row r="194" spans="1:7" x14ac:dyDescent="0.25">
      <c r="D194" s="112" t="s">
        <v>195</v>
      </c>
      <c r="E194" s="113"/>
      <c r="F194" s="113"/>
      <c r="G194" s="114" t="s">
        <v>231</v>
      </c>
    </row>
    <row r="195" spans="1:7" x14ac:dyDescent="0.25">
      <c r="D195" s="112" t="s">
        <v>196</v>
      </c>
      <c r="E195" s="113"/>
      <c r="F195" s="113"/>
      <c r="G195" s="114" t="s">
        <v>231</v>
      </c>
    </row>
    <row r="196" spans="1:7" x14ac:dyDescent="0.25">
      <c r="D196" s="112" t="s">
        <v>197</v>
      </c>
      <c r="E196" s="113"/>
      <c r="F196" s="113"/>
      <c r="G196" s="114" t="s">
        <v>231</v>
      </c>
    </row>
    <row r="197" spans="1:7" x14ac:dyDescent="0.25">
      <c r="D197" s="112" t="s">
        <v>198</v>
      </c>
      <c r="E197" s="118"/>
      <c r="F197" s="118"/>
      <c r="G197" s="119" t="s">
        <v>232</v>
      </c>
    </row>
    <row r="198" spans="1:7" x14ac:dyDescent="0.25">
      <c r="D198" s="112" t="s">
        <v>199</v>
      </c>
      <c r="E198" s="113"/>
      <c r="F198" s="113"/>
      <c r="G198" s="114" t="s">
        <v>231</v>
      </c>
    </row>
    <row r="199" spans="1:7" x14ac:dyDescent="0.25">
      <c r="D199" s="112" t="s">
        <v>200</v>
      </c>
      <c r="E199" s="113"/>
      <c r="F199" s="113"/>
      <c r="G199" s="114" t="s">
        <v>231</v>
      </c>
    </row>
    <row r="200" spans="1:7" x14ac:dyDescent="0.25">
      <c r="D200" s="112" t="s">
        <v>201</v>
      </c>
      <c r="E200" s="113"/>
      <c r="F200" s="113"/>
      <c r="G200" s="114" t="s">
        <v>231</v>
      </c>
    </row>
    <row r="201" spans="1:7" x14ac:dyDescent="0.25">
      <c r="A201" s="101"/>
      <c r="B201" s="101"/>
      <c r="C201" s="101"/>
      <c r="D201" s="112" t="s">
        <v>202</v>
      </c>
      <c r="E201" s="113"/>
      <c r="F201" s="113"/>
      <c r="G201" s="114" t="s">
        <v>231</v>
      </c>
    </row>
    <row r="202" spans="1:7" x14ac:dyDescent="0.25">
      <c r="A202" s="101"/>
      <c r="B202" s="101"/>
      <c r="C202" s="101"/>
      <c r="D202" s="112" t="s">
        <v>203</v>
      </c>
      <c r="E202" s="113"/>
      <c r="F202" s="113"/>
      <c r="G202" s="114" t="s">
        <v>231</v>
      </c>
    </row>
    <row r="203" spans="1:7" x14ac:dyDescent="0.25">
      <c r="A203" s="101"/>
      <c r="B203" s="101"/>
      <c r="C203" s="101"/>
      <c r="D203" s="112" t="s">
        <v>204</v>
      </c>
      <c r="E203" s="113"/>
      <c r="F203" s="113"/>
      <c r="G203" s="114" t="s">
        <v>232</v>
      </c>
    </row>
    <row r="204" spans="1:7" x14ac:dyDescent="0.25">
      <c r="A204" s="101"/>
      <c r="B204" s="101"/>
      <c r="C204" s="101"/>
      <c r="D204" s="112" t="s">
        <v>205</v>
      </c>
      <c r="E204" s="113"/>
      <c r="F204" s="113"/>
      <c r="G204" s="114" t="s">
        <v>232</v>
      </c>
    </row>
    <row r="205" spans="1:7" x14ac:dyDescent="0.25">
      <c r="A205" s="101"/>
      <c r="B205" s="101"/>
      <c r="C205" s="101"/>
      <c r="D205" s="112" t="s">
        <v>206</v>
      </c>
      <c r="E205" s="113"/>
      <c r="F205" s="113"/>
      <c r="G205" s="114" t="s">
        <v>232</v>
      </c>
    </row>
    <row r="206" spans="1:7" x14ac:dyDescent="0.25">
      <c r="A206" s="101"/>
      <c r="B206" s="101"/>
      <c r="C206" s="101"/>
      <c r="D206" s="112" t="s">
        <v>207</v>
      </c>
      <c r="E206" s="113"/>
      <c r="F206" s="113"/>
      <c r="G206" s="114" t="s">
        <v>231</v>
      </c>
    </row>
    <row r="207" spans="1:7" x14ac:dyDescent="0.25">
      <c r="A207" s="101"/>
      <c r="B207" s="101"/>
      <c r="C207" s="101"/>
      <c r="D207" s="112" t="s">
        <v>208</v>
      </c>
      <c r="E207" s="113"/>
      <c r="F207" s="113"/>
      <c r="G207" s="114" t="s">
        <v>231</v>
      </c>
    </row>
    <row r="208" spans="1:7" x14ac:dyDescent="0.25">
      <c r="A208" s="101"/>
      <c r="B208" s="101"/>
      <c r="C208" s="101"/>
      <c r="D208" s="112" t="s">
        <v>209</v>
      </c>
      <c r="E208" s="113"/>
      <c r="F208" s="113"/>
      <c r="G208" s="114" t="s">
        <v>231</v>
      </c>
    </row>
    <row r="209" spans="1:8" x14ac:dyDescent="0.25">
      <c r="A209" s="101"/>
      <c r="B209" s="101"/>
      <c r="C209" s="101"/>
      <c r="D209" s="112" t="s">
        <v>210</v>
      </c>
      <c r="E209" s="113"/>
      <c r="F209" s="113"/>
      <c r="G209" s="114" t="s">
        <v>231</v>
      </c>
    </row>
    <row r="210" spans="1:8" x14ac:dyDescent="0.25">
      <c r="A210" s="101"/>
      <c r="B210" s="101"/>
      <c r="C210" s="101"/>
      <c r="D210" s="112" t="s">
        <v>211</v>
      </c>
      <c r="E210" s="113"/>
      <c r="F210" s="113"/>
      <c r="G210" s="114" t="s">
        <v>231</v>
      </c>
    </row>
    <row r="211" spans="1:8" x14ac:dyDescent="0.25">
      <c r="A211" s="101"/>
      <c r="B211" s="101"/>
      <c r="C211" s="101"/>
      <c r="D211" s="112" t="s">
        <v>212</v>
      </c>
      <c r="E211" s="113"/>
      <c r="F211" s="113"/>
      <c r="G211" s="114" t="s">
        <v>231</v>
      </c>
    </row>
    <row r="212" spans="1:8" x14ac:dyDescent="0.25">
      <c r="A212" s="101"/>
      <c r="B212" s="101"/>
      <c r="C212" s="101"/>
      <c r="D212" s="112" t="s">
        <v>213</v>
      </c>
      <c r="E212" s="113"/>
      <c r="F212" s="113"/>
      <c r="G212" s="114" t="s">
        <v>231</v>
      </c>
    </row>
    <row r="213" spans="1:8" x14ac:dyDescent="0.25">
      <c r="A213" s="101"/>
      <c r="B213" s="101"/>
      <c r="C213" s="101"/>
      <c r="D213" s="112" t="s">
        <v>214</v>
      </c>
      <c r="E213" s="113"/>
      <c r="F213" s="113"/>
      <c r="G213" s="114" t="s">
        <v>231</v>
      </c>
    </row>
    <row r="214" spans="1:8" x14ac:dyDescent="0.25">
      <c r="A214" s="101"/>
      <c r="B214" s="101"/>
      <c r="C214" s="101"/>
      <c r="D214" s="120" t="s">
        <v>215</v>
      </c>
      <c r="E214" s="121"/>
      <c r="F214" s="121"/>
      <c r="G214" s="122" t="s">
        <v>233</v>
      </c>
    </row>
    <row r="215" spans="1:8" x14ac:dyDescent="0.25">
      <c r="A215" s="101"/>
      <c r="B215" s="101"/>
      <c r="C215" s="101"/>
      <c r="D215" s="112" t="s">
        <v>216</v>
      </c>
      <c r="E215" s="113"/>
      <c r="F215" s="113"/>
      <c r="G215" s="114" t="s">
        <v>231</v>
      </c>
      <c r="H215" s="101"/>
    </row>
    <row r="216" spans="1:8" x14ac:dyDescent="0.25">
      <c r="D216" s="112" t="s">
        <v>217</v>
      </c>
      <c r="E216" s="113"/>
      <c r="F216" s="113"/>
      <c r="G216" s="114" t="s">
        <v>231</v>
      </c>
    </row>
    <row r="217" spans="1:8" x14ac:dyDescent="0.25">
      <c r="D217" s="112" t="s">
        <v>218</v>
      </c>
      <c r="E217" s="113"/>
      <c r="F217" s="113"/>
      <c r="G217" s="114" t="s">
        <v>231</v>
      </c>
    </row>
    <row r="218" spans="1:8" x14ac:dyDescent="0.25">
      <c r="D218" s="112" t="s">
        <v>219</v>
      </c>
      <c r="E218" s="113"/>
      <c r="F218" s="113"/>
      <c r="G218" s="114" t="s">
        <v>231</v>
      </c>
    </row>
    <row r="219" spans="1:8" x14ac:dyDescent="0.25">
      <c r="D219" s="112" t="s">
        <v>220</v>
      </c>
      <c r="E219" s="113"/>
      <c r="F219" s="113"/>
      <c r="G219" s="114" t="s">
        <v>231</v>
      </c>
    </row>
    <row r="220" spans="1:8" x14ac:dyDescent="0.25">
      <c r="D220" s="112" t="s">
        <v>221</v>
      </c>
      <c r="E220" s="113"/>
      <c r="F220" s="113"/>
      <c r="G220" s="114" t="s">
        <v>231</v>
      </c>
    </row>
    <row r="221" spans="1:8" x14ac:dyDescent="0.25">
      <c r="D221" s="112" t="s">
        <v>222</v>
      </c>
      <c r="E221" s="113"/>
      <c r="F221" s="113"/>
      <c r="G221" s="114" t="s">
        <v>231</v>
      </c>
    </row>
    <row r="222" spans="1:8" x14ac:dyDescent="0.25">
      <c r="D222" s="112" t="s">
        <v>223</v>
      </c>
      <c r="E222" s="113"/>
      <c r="F222" s="113"/>
      <c r="G222" s="114" t="s">
        <v>231</v>
      </c>
    </row>
    <row r="223" spans="1:8" x14ac:dyDescent="0.25">
      <c r="D223" s="112" t="s">
        <v>224</v>
      </c>
      <c r="E223" s="113"/>
      <c r="F223" s="113"/>
      <c r="G223" s="114" t="s">
        <v>231</v>
      </c>
    </row>
    <row r="224" spans="1:8" x14ac:dyDescent="0.25">
      <c r="D224" s="112" t="s">
        <v>225</v>
      </c>
      <c r="E224" s="113"/>
      <c r="F224" s="113"/>
      <c r="G224" s="114" t="s">
        <v>231</v>
      </c>
    </row>
    <row r="225" spans="4:7" x14ac:dyDescent="0.25">
      <c r="D225" s="112" t="s">
        <v>226</v>
      </c>
      <c r="E225" s="113"/>
      <c r="F225" s="113"/>
      <c r="G225" s="114" t="s">
        <v>231</v>
      </c>
    </row>
    <row r="226" spans="4:7" x14ac:dyDescent="0.25">
      <c r="D226" s="112" t="s">
        <v>227</v>
      </c>
      <c r="E226" s="113"/>
      <c r="F226" s="113"/>
      <c r="G226" s="114" t="s">
        <v>231</v>
      </c>
    </row>
    <row r="227" spans="4:7" x14ac:dyDescent="0.25">
      <c r="D227" s="112" t="s">
        <v>228</v>
      </c>
      <c r="E227" s="113"/>
      <c r="F227" s="113"/>
      <c r="G227" s="114" t="s">
        <v>231</v>
      </c>
    </row>
    <row r="228" spans="4:7" x14ac:dyDescent="0.25">
      <c r="D228" s="112" t="s">
        <v>229</v>
      </c>
      <c r="E228" s="113"/>
      <c r="F228" s="113"/>
      <c r="G228" s="114" t="s">
        <v>231</v>
      </c>
    </row>
    <row r="229" spans="4:7" ht="15.75" thickBot="1" x14ac:dyDescent="0.3">
      <c r="D229" s="123" t="s">
        <v>230</v>
      </c>
      <c r="E229" s="124"/>
      <c r="F229" s="124"/>
      <c r="G229" s="125" t="s">
        <v>231</v>
      </c>
    </row>
    <row r="250" spans="2:11" x14ac:dyDescent="0.25">
      <c r="F250" s="11" t="s">
        <v>237</v>
      </c>
      <c r="G250" s="126" t="s">
        <v>235</v>
      </c>
      <c r="H250" s="126" t="s">
        <v>236</v>
      </c>
      <c r="I250" s="126" t="s">
        <v>238</v>
      </c>
      <c r="J250" s="11" t="s">
        <v>239</v>
      </c>
      <c r="K250" s="126" t="s">
        <v>150</v>
      </c>
    </row>
    <row r="251" spans="2:11" x14ac:dyDescent="0.25">
      <c r="B251">
        <v>1</v>
      </c>
      <c r="C251" s="5" t="s">
        <v>57</v>
      </c>
      <c r="E251" s="5" t="s">
        <v>240</v>
      </c>
      <c r="F251" s="132">
        <v>305909243.92000002</v>
      </c>
      <c r="G251" s="37">
        <v>4334753.1100000003</v>
      </c>
      <c r="H251" s="38">
        <v>1059974.43</v>
      </c>
      <c r="I251" s="38">
        <v>300514516.38</v>
      </c>
      <c r="J251" s="133">
        <f>G251+H251+I251</f>
        <v>305909243.92000002</v>
      </c>
      <c r="K251" s="106">
        <f>F251-J251</f>
        <v>0</v>
      </c>
    </row>
    <row r="252" spans="2:11" x14ac:dyDescent="0.25">
      <c r="B252" s="5">
        <v>2</v>
      </c>
      <c r="C252" s="5" t="s">
        <v>58</v>
      </c>
      <c r="E252" s="5" t="s">
        <v>241</v>
      </c>
      <c r="F252" s="132">
        <v>661055215.58000004</v>
      </c>
      <c r="G252" s="37">
        <v>6176904.8499999996</v>
      </c>
      <c r="H252" s="38">
        <v>2172422.38</v>
      </c>
      <c r="I252" s="38">
        <v>652705888.35000002</v>
      </c>
      <c r="J252" s="133">
        <f t="shared" ref="J252:J274" si="0">G252+H252+I252</f>
        <v>661055215.58000004</v>
      </c>
      <c r="K252" s="106">
        <f t="shared" ref="K252:K274" si="1">F252-J252</f>
        <v>0</v>
      </c>
    </row>
    <row r="253" spans="2:11" x14ac:dyDescent="0.25">
      <c r="B253" s="5">
        <v>3</v>
      </c>
      <c r="C253" s="5" t="s">
        <v>59</v>
      </c>
      <c r="E253" s="5" t="s">
        <v>242</v>
      </c>
      <c r="F253" s="132">
        <v>326836856.86000001</v>
      </c>
      <c r="G253" s="37">
        <v>322639246.48000002</v>
      </c>
      <c r="H253" s="38">
        <v>2437420.73</v>
      </c>
      <c r="I253" s="38">
        <v>1760189.65</v>
      </c>
      <c r="J253" s="133">
        <f t="shared" si="0"/>
        <v>326836856.86000001</v>
      </c>
      <c r="K253" s="106">
        <f t="shared" si="1"/>
        <v>0</v>
      </c>
    </row>
    <row r="254" spans="2:11" x14ac:dyDescent="0.25">
      <c r="B254" s="5">
        <v>4</v>
      </c>
      <c r="C254" s="5" t="s">
        <v>60</v>
      </c>
      <c r="E254" s="134" t="s">
        <v>243</v>
      </c>
      <c r="F254" s="135">
        <v>864080915.88</v>
      </c>
      <c r="G254" s="136">
        <v>807484171.69000006</v>
      </c>
      <c r="H254" s="137">
        <v>39154251.979999997</v>
      </c>
      <c r="I254" s="137">
        <v>17442492.210000001</v>
      </c>
      <c r="J254" s="137">
        <f t="shared" si="0"/>
        <v>864080915.88000011</v>
      </c>
      <c r="K254" s="138">
        <f t="shared" si="1"/>
        <v>0</v>
      </c>
    </row>
    <row r="255" spans="2:11" x14ac:dyDescent="0.25">
      <c r="B255" s="5">
        <v>5</v>
      </c>
      <c r="C255" s="5" t="s">
        <v>61</v>
      </c>
      <c r="E255" s="5" t="s">
        <v>244</v>
      </c>
      <c r="F255" s="132">
        <v>785014028.22000003</v>
      </c>
      <c r="G255" s="37">
        <v>750854013.29999995</v>
      </c>
      <c r="H255" s="38">
        <v>28536563.539999999</v>
      </c>
      <c r="I255" s="38">
        <v>5623451.3799999999</v>
      </c>
      <c r="J255" s="133">
        <f t="shared" si="0"/>
        <v>785014028.21999991</v>
      </c>
      <c r="K255" s="106">
        <f t="shared" si="1"/>
        <v>0</v>
      </c>
    </row>
    <row r="256" spans="2:11" x14ac:dyDescent="0.25">
      <c r="B256" s="5">
        <v>6</v>
      </c>
      <c r="C256" s="5" t="s">
        <v>62</v>
      </c>
      <c r="E256" s="5" t="s">
        <v>245</v>
      </c>
      <c r="F256" s="132">
        <v>12954760.35</v>
      </c>
      <c r="G256" s="37">
        <v>11123800.34</v>
      </c>
      <c r="H256" s="38">
        <v>887838.86</v>
      </c>
      <c r="I256" s="38">
        <v>943121.15</v>
      </c>
      <c r="J256" s="133">
        <f t="shared" si="0"/>
        <v>12954760.35</v>
      </c>
      <c r="K256" s="106">
        <f t="shared" si="1"/>
        <v>0</v>
      </c>
    </row>
    <row r="257" spans="2:13" x14ac:dyDescent="0.25">
      <c r="B257" s="5">
        <v>7</v>
      </c>
      <c r="C257" s="5" t="s">
        <v>63</v>
      </c>
      <c r="E257" s="5" t="s">
        <v>246</v>
      </c>
      <c r="F257" s="132">
        <v>438282975.73000002</v>
      </c>
      <c r="G257" s="37">
        <v>437503916.52999997</v>
      </c>
      <c r="H257" s="38">
        <v>18091.919999999998</v>
      </c>
      <c r="I257" s="38">
        <v>760967.28</v>
      </c>
      <c r="J257" s="133">
        <f t="shared" si="0"/>
        <v>438282975.72999996</v>
      </c>
      <c r="K257" s="106">
        <f t="shared" si="1"/>
        <v>0</v>
      </c>
    </row>
    <row r="258" spans="2:13" x14ac:dyDescent="0.25">
      <c r="B258" s="5">
        <v>8</v>
      </c>
      <c r="C258" s="5" t="s">
        <v>64</v>
      </c>
      <c r="E258" s="5" t="s">
        <v>247</v>
      </c>
      <c r="F258" s="132">
        <v>946547868</v>
      </c>
      <c r="G258" s="37">
        <v>872323543.07000005</v>
      </c>
      <c r="H258" s="38">
        <v>37005054.399999999</v>
      </c>
      <c r="I258" s="38">
        <v>37219270.530000001</v>
      </c>
      <c r="J258" s="133">
        <f t="shared" si="0"/>
        <v>946547868</v>
      </c>
      <c r="K258" s="106">
        <f t="shared" si="1"/>
        <v>0</v>
      </c>
    </row>
    <row r="259" spans="2:13" x14ac:dyDescent="0.25">
      <c r="B259" s="5">
        <v>9</v>
      </c>
      <c r="C259" s="5" t="s">
        <v>65</v>
      </c>
      <c r="E259" s="5" t="s">
        <v>248</v>
      </c>
      <c r="F259" s="132">
        <v>4927791.2</v>
      </c>
      <c r="G259" s="37">
        <v>4927791.2</v>
      </c>
      <c r="H259" s="38">
        <v>0</v>
      </c>
      <c r="I259" s="38">
        <v>0</v>
      </c>
      <c r="J259" s="133">
        <f t="shared" si="0"/>
        <v>4927791.2</v>
      </c>
      <c r="K259" s="106">
        <f t="shared" si="1"/>
        <v>0</v>
      </c>
    </row>
    <row r="260" spans="2:13" x14ac:dyDescent="0.25">
      <c r="B260" s="5">
        <v>10</v>
      </c>
      <c r="C260" s="5" t="s">
        <v>66</v>
      </c>
      <c r="E260" s="5" t="s">
        <v>249</v>
      </c>
      <c r="F260" s="132">
        <v>1095683301.77</v>
      </c>
      <c r="G260" s="37">
        <v>1054482599.91</v>
      </c>
      <c r="H260" s="38">
        <v>3259709.66</v>
      </c>
      <c r="I260" s="38">
        <v>37940992.200000003</v>
      </c>
      <c r="J260" s="133">
        <f t="shared" si="0"/>
        <v>1095683301.77</v>
      </c>
      <c r="K260" s="106">
        <f t="shared" si="1"/>
        <v>0</v>
      </c>
    </row>
    <row r="261" spans="2:13" x14ac:dyDescent="0.25">
      <c r="B261" s="5">
        <v>11</v>
      </c>
      <c r="C261" s="5" t="s">
        <v>67</v>
      </c>
      <c r="E261" s="5" t="s">
        <v>250</v>
      </c>
      <c r="F261" s="132">
        <v>1393823.48</v>
      </c>
      <c r="G261" s="37">
        <v>1153687.95</v>
      </c>
      <c r="H261" s="38">
        <v>233593.87</v>
      </c>
      <c r="I261" s="38">
        <v>6541.66</v>
      </c>
      <c r="J261" s="133">
        <f t="shared" si="0"/>
        <v>1393823.4799999997</v>
      </c>
      <c r="K261" s="106">
        <f t="shared" si="1"/>
        <v>0</v>
      </c>
    </row>
    <row r="262" spans="2:13" x14ac:dyDescent="0.25">
      <c r="B262" s="5">
        <v>12</v>
      </c>
      <c r="C262" s="5" t="s">
        <v>68</v>
      </c>
      <c r="E262" s="5" t="s">
        <v>251</v>
      </c>
      <c r="F262" s="132">
        <v>795946.14</v>
      </c>
      <c r="G262" s="37">
        <v>795946.14</v>
      </c>
      <c r="H262" s="38">
        <v>0</v>
      </c>
      <c r="I262" s="38"/>
      <c r="J262" s="133">
        <f>G262+H262+I262</f>
        <v>795946.14</v>
      </c>
      <c r="K262" s="106">
        <f t="shared" si="1"/>
        <v>0</v>
      </c>
    </row>
    <row r="263" spans="2:13" x14ac:dyDescent="0.25">
      <c r="B263" s="5">
        <v>13</v>
      </c>
      <c r="C263" s="5" t="s">
        <v>69</v>
      </c>
      <c r="E263" s="5" t="s">
        <v>252</v>
      </c>
      <c r="F263" s="132">
        <v>123746.61</v>
      </c>
      <c r="G263" s="37">
        <v>123746.61</v>
      </c>
      <c r="H263" s="38">
        <v>0</v>
      </c>
      <c r="I263" s="38">
        <v>0</v>
      </c>
      <c r="J263" s="133">
        <f>G263+H263+I263</f>
        <v>123746.61</v>
      </c>
      <c r="K263" s="106">
        <f t="shared" si="1"/>
        <v>0</v>
      </c>
    </row>
    <row r="264" spans="2:13" x14ac:dyDescent="0.25">
      <c r="B264" s="5">
        <v>14</v>
      </c>
      <c r="C264" s="5" t="s">
        <v>70</v>
      </c>
      <c r="E264" s="5" t="s">
        <v>253</v>
      </c>
      <c r="F264" s="132">
        <v>64707.64</v>
      </c>
      <c r="G264" s="37">
        <v>0</v>
      </c>
      <c r="H264" s="38">
        <v>0</v>
      </c>
      <c r="I264" s="38">
        <v>64707.64</v>
      </c>
      <c r="J264" s="133">
        <f t="shared" si="0"/>
        <v>64707.64</v>
      </c>
      <c r="K264" s="106">
        <f t="shared" si="1"/>
        <v>0</v>
      </c>
    </row>
    <row r="265" spans="2:13" x14ac:dyDescent="0.25">
      <c r="B265" s="5">
        <v>15</v>
      </c>
      <c r="C265" s="5" t="s">
        <v>71</v>
      </c>
      <c r="E265" s="5" t="s">
        <v>254</v>
      </c>
      <c r="F265" s="132">
        <v>209571.74</v>
      </c>
      <c r="G265" s="37">
        <v>209571.74</v>
      </c>
      <c r="H265" s="38">
        <v>0</v>
      </c>
      <c r="I265" s="38">
        <v>0</v>
      </c>
      <c r="J265" s="133">
        <f t="shared" si="0"/>
        <v>209571.74</v>
      </c>
      <c r="K265" s="106">
        <f t="shared" si="1"/>
        <v>0</v>
      </c>
    </row>
    <row r="266" spans="2:13" x14ac:dyDescent="0.25">
      <c r="B266" s="5">
        <v>16</v>
      </c>
      <c r="C266" s="5" t="s">
        <v>72</v>
      </c>
      <c r="E266" s="5" t="s">
        <v>255</v>
      </c>
      <c r="F266" s="132">
        <v>7208203.2599999998</v>
      </c>
      <c r="G266" s="37">
        <v>5807422.3399999999</v>
      </c>
      <c r="H266" s="38">
        <v>0</v>
      </c>
      <c r="I266" s="38">
        <v>1400780.92</v>
      </c>
      <c r="J266" s="133">
        <f t="shared" si="0"/>
        <v>7208203.2599999998</v>
      </c>
      <c r="K266" s="106">
        <f t="shared" si="1"/>
        <v>0</v>
      </c>
    </row>
    <row r="267" spans="2:13" x14ac:dyDescent="0.25">
      <c r="B267" s="10">
        <v>17</v>
      </c>
      <c r="C267" s="10" t="s">
        <v>73</v>
      </c>
      <c r="E267" s="5" t="s">
        <v>256</v>
      </c>
      <c r="F267" s="132">
        <v>2841234.09</v>
      </c>
      <c r="G267" s="37">
        <v>2254867.0299999998</v>
      </c>
      <c r="H267" s="38">
        <v>511091.98</v>
      </c>
      <c r="I267" s="38">
        <v>75275.08</v>
      </c>
      <c r="J267" s="133">
        <f t="shared" si="0"/>
        <v>2841234.09</v>
      </c>
      <c r="K267" s="106">
        <f t="shared" si="1"/>
        <v>0</v>
      </c>
    </row>
    <row r="268" spans="2:13" x14ac:dyDescent="0.25">
      <c r="B268" s="5">
        <v>18</v>
      </c>
      <c r="C268" s="5" t="s">
        <v>74</v>
      </c>
      <c r="E268" s="5" t="s">
        <v>257</v>
      </c>
      <c r="F268" s="132">
        <v>171383886.41999999</v>
      </c>
      <c r="G268" s="37">
        <v>166152853.53999999</v>
      </c>
      <c r="H268" s="38">
        <v>2673131.06</v>
      </c>
      <c r="I268" s="38">
        <v>2557901.8199999998</v>
      </c>
      <c r="J268" s="133">
        <f t="shared" si="0"/>
        <v>171383886.41999999</v>
      </c>
      <c r="K268" s="106">
        <f t="shared" si="1"/>
        <v>0</v>
      </c>
    </row>
    <row r="269" spans="2:13" x14ac:dyDescent="0.25">
      <c r="B269" s="5">
        <v>19</v>
      </c>
      <c r="C269" s="5" t="s">
        <v>75</v>
      </c>
      <c r="E269" s="5" t="s">
        <v>258</v>
      </c>
      <c r="F269" s="132">
        <v>266452.5</v>
      </c>
      <c r="G269" s="37">
        <v>121528.45</v>
      </c>
      <c r="H269" s="38">
        <v>0</v>
      </c>
      <c r="I269" s="38">
        <v>144924.04999999999</v>
      </c>
      <c r="J269" s="133">
        <f t="shared" si="0"/>
        <v>266452.5</v>
      </c>
      <c r="K269" s="106">
        <f t="shared" si="1"/>
        <v>0</v>
      </c>
    </row>
    <row r="270" spans="2:13" x14ac:dyDescent="0.25">
      <c r="B270" s="5">
        <v>20</v>
      </c>
      <c r="C270" s="5" t="s">
        <v>76</v>
      </c>
      <c r="E270" s="5" t="s">
        <v>259</v>
      </c>
      <c r="F270" s="132">
        <v>139680</v>
      </c>
      <c r="G270" s="37">
        <v>139680</v>
      </c>
      <c r="H270" s="38">
        <v>0</v>
      </c>
      <c r="I270" s="38">
        <v>0</v>
      </c>
      <c r="J270" s="133">
        <f t="shared" si="0"/>
        <v>139680</v>
      </c>
      <c r="K270" s="106">
        <f t="shared" si="1"/>
        <v>0</v>
      </c>
    </row>
    <row r="271" spans="2:13" x14ac:dyDescent="0.25">
      <c r="B271" s="5">
        <v>21</v>
      </c>
      <c r="C271" s="5" t="s">
        <v>77</v>
      </c>
      <c r="E271" s="5" t="s">
        <v>260</v>
      </c>
      <c r="F271" s="132">
        <v>5929044.2199999997</v>
      </c>
      <c r="G271" s="37">
        <v>5562366.7199999997</v>
      </c>
      <c r="H271" s="38">
        <v>150000</v>
      </c>
      <c r="I271" s="38">
        <v>216677.5</v>
      </c>
      <c r="J271" s="133">
        <f t="shared" si="0"/>
        <v>5929044.2199999997</v>
      </c>
      <c r="K271" s="106">
        <f t="shared" si="1"/>
        <v>0</v>
      </c>
    </row>
    <row r="272" spans="2:13" x14ac:dyDescent="0.25">
      <c r="B272" s="5">
        <v>22</v>
      </c>
      <c r="C272" s="5" t="s">
        <v>78</v>
      </c>
      <c r="E272" s="134" t="s">
        <v>261</v>
      </c>
      <c r="F272" s="135">
        <v>47907557.200000003</v>
      </c>
      <c r="G272" s="136">
        <v>34991325.890000001</v>
      </c>
      <c r="H272" s="137">
        <v>8943677.6400000006</v>
      </c>
      <c r="I272" s="137">
        <v>3972553.67</v>
      </c>
      <c r="J272" s="137">
        <f t="shared" si="0"/>
        <v>47907557.200000003</v>
      </c>
      <c r="K272" s="138">
        <f t="shared" si="1"/>
        <v>0</v>
      </c>
      <c r="L272" s="138" t="s">
        <v>264</v>
      </c>
      <c r="M272" s="134" t="s">
        <v>265</v>
      </c>
    </row>
    <row r="273" spans="2:11" x14ac:dyDescent="0.25">
      <c r="B273" s="5">
        <v>23</v>
      </c>
      <c r="C273" s="5" t="s">
        <v>79</v>
      </c>
      <c r="E273" s="5" t="s">
        <v>262</v>
      </c>
      <c r="F273" s="132">
        <v>4233359.8099999996</v>
      </c>
      <c r="G273" s="37">
        <v>3149793.67</v>
      </c>
      <c r="H273" s="38">
        <v>362196.62</v>
      </c>
      <c r="I273" s="38">
        <v>721369.52</v>
      </c>
      <c r="J273" s="133">
        <f t="shared" si="0"/>
        <v>4233359.8100000005</v>
      </c>
      <c r="K273" s="106">
        <f t="shared" si="1"/>
        <v>0</v>
      </c>
    </row>
    <row r="274" spans="2:11" x14ac:dyDescent="0.25">
      <c r="B274" s="5">
        <v>24</v>
      </c>
      <c r="C274" s="5" t="s">
        <v>80</v>
      </c>
      <c r="E274" s="5" t="s">
        <v>263</v>
      </c>
      <c r="F274" s="132">
        <v>39587392.32</v>
      </c>
      <c r="G274" s="37">
        <v>39587392.32</v>
      </c>
      <c r="H274" s="38">
        <v>0</v>
      </c>
      <c r="I274" s="38">
        <v>0</v>
      </c>
      <c r="J274" s="133">
        <f t="shared" si="0"/>
        <v>39587392.32</v>
      </c>
      <c r="K274" s="106">
        <f t="shared" si="1"/>
        <v>0</v>
      </c>
    </row>
    <row r="275" spans="2:11" x14ac:dyDescent="0.25">
      <c r="B275" s="5">
        <v>25</v>
      </c>
      <c r="C275" s="5" t="s">
        <v>81</v>
      </c>
      <c r="F275" s="132">
        <f>SUM(F251:F274)</f>
        <v>5723377562.9400005</v>
      </c>
      <c r="G275" s="37">
        <v>121821539.39</v>
      </c>
      <c r="H275" s="38">
        <v>128102519.06999999</v>
      </c>
      <c r="I275" s="38">
        <v>5474609669.6499996</v>
      </c>
      <c r="J275" s="131">
        <f>SUM(J251:J274)</f>
        <v>5723377562.9400005</v>
      </c>
      <c r="K275" s="106">
        <f>J275-F275</f>
        <v>0</v>
      </c>
    </row>
    <row r="276" spans="2:11" x14ac:dyDescent="0.25">
      <c r="B276" s="5">
        <v>26</v>
      </c>
      <c r="C276" s="5" t="s">
        <v>82</v>
      </c>
    </row>
    <row r="277" spans="2:11" x14ac:dyDescent="0.25">
      <c r="B277" s="5">
        <v>27</v>
      </c>
      <c r="C277" s="5" t="s">
        <v>83</v>
      </c>
    </row>
    <row r="278" spans="2:11" x14ac:dyDescent="0.25">
      <c r="B278" s="5">
        <v>28</v>
      </c>
      <c r="C278" s="5" t="s">
        <v>84</v>
      </c>
    </row>
    <row r="279" spans="2:11" x14ac:dyDescent="0.25">
      <c r="G279" s="139">
        <v>480051.21</v>
      </c>
      <c r="H279" s="38">
        <v>623298.75</v>
      </c>
      <c r="I279" s="106">
        <f>H279+G279</f>
        <v>1103349.96</v>
      </c>
    </row>
    <row r="280" spans="2:11" x14ac:dyDescent="0.25">
      <c r="G280" s="37"/>
      <c r="I280" s="36">
        <v>753349.96</v>
      </c>
    </row>
    <row r="281" spans="2:11" x14ac:dyDescent="0.25">
      <c r="G281" s="37"/>
    </row>
    <row r="282" spans="2:11" x14ac:dyDescent="0.25">
      <c r="G282" s="37"/>
      <c r="I282" s="140">
        <f>I279-I280</f>
        <v>350000</v>
      </c>
    </row>
    <row r="283" spans="2:11" x14ac:dyDescent="0.25">
      <c r="G283" s="37"/>
    </row>
    <row r="284" spans="2:11" x14ac:dyDescent="0.25">
      <c r="G284" s="37"/>
    </row>
  </sheetData>
  <mergeCells count="18">
    <mergeCell ref="B140:F140"/>
    <mergeCell ref="B143:F143"/>
    <mergeCell ref="B149:F149"/>
    <mergeCell ref="C96:F96"/>
    <mergeCell ref="C107:F107"/>
    <mergeCell ref="F100:F102"/>
    <mergeCell ref="B109:G109"/>
    <mergeCell ref="B60:G60"/>
    <mergeCell ref="B78:G78"/>
    <mergeCell ref="B4:F4"/>
    <mergeCell ref="C75:F75"/>
    <mergeCell ref="F44:F45"/>
    <mergeCell ref="F28:F30"/>
    <mergeCell ref="C10:F10"/>
    <mergeCell ref="B47:F47"/>
    <mergeCell ref="B49:F49"/>
    <mergeCell ref="B35:F35"/>
    <mergeCell ref="B20:F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3:H154"/>
  <sheetViews>
    <sheetView tabSelected="1" topLeftCell="A13" zoomScale="115" zoomScaleNormal="115" workbookViewId="0">
      <selection activeCell="E50" sqref="E50"/>
    </sheetView>
  </sheetViews>
  <sheetFormatPr defaultRowHeight="15" x14ac:dyDescent="0.25"/>
  <cols>
    <col min="1" max="1" width="9.140625" style="5"/>
    <col min="2" max="2" width="2.85546875" style="5" customWidth="1"/>
    <col min="3" max="3" width="7.28515625" style="5" customWidth="1"/>
    <col min="4" max="4" width="16.5703125" style="5" customWidth="1"/>
    <col min="5" max="5" width="52" style="5" customWidth="1"/>
    <col min="6" max="6" width="46.7109375" style="34" customWidth="1"/>
    <col min="7" max="7" width="31.7109375" style="5" customWidth="1"/>
    <col min="8" max="8" width="20.85546875" style="5" bestFit="1" customWidth="1"/>
    <col min="9" max="16384" width="9.140625" style="5"/>
  </cols>
  <sheetData>
    <row r="3" spans="2:7" ht="15.75" thickBot="1" x14ac:dyDescent="0.3">
      <c r="F3" s="74"/>
    </row>
    <row r="4" spans="2:7" x14ac:dyDescent="0.25">
      <c r="B4" s="152" t="s">
        <v>10</v>
      </c>
      <c r="C4" s="153"/>
      <c r="D4" s="153"/>
      <c r="E4" s="153"/>
      <c r="F4" s="154"/>
    </row>
    <row r="5" spans="2:7" x14ac:dyDescent="0.25">
      <c r="B5" s="39"/>
      <c r="C5" s="40"/>
      <c r="D5" s="40"/>
      <c r="E5" s="40"/>
      <c r="F5" s="41"/>
    </row>
    <row r="6" spans="2:7" x14ac:dyDescent="0.25">
      <c r="B6" s="42" t="s">
        <v>3</v>
      </c>
      <c r="C6" s="43"/>
      <c r="D6" s="43"/>
      <c r="E6" s="43"/>
      <c r="F6" s="44">
        <f>SUM(F7:F9)</f>
        <v>12332613871.730001</v>
      </c>
    </row>
    <row r="7" spans="2:7" x14ac:dyDescent="0.25">
      <c r="B7" s="39"/>
      <c r="C7" s="40" t="s">
        <v>0</v>
      </c>
      <c r="D7" s="40"/>
      <c r="E7" s="40"/>
      <c r="F7" s="45">
        <f>F87</f>
        <v>4619874308.0700006</v>
      </c>
      <c r="G7" s="23" t="s">
        <v>232</v>
      </c>
    </row>
    <row r="8" spans="2:7" x14ac:dyDescent="0.25">
      <c r="B8" s="39"/>
      <c r="C8" s="40" t="s">
        <v>1</v>
      </c>
      <c r="D8" s="40"/>
      <c r="E8" s="40"/>
      <c r="F8" s="45">
        <f>F106</f>
        <v>7384990768.8100004</v>
      </c>
      <c r="G8" s="23" t="s">
        <v>232</v>
      </c>
    </row>
    <row r="9" spans="2:7" x14ac:dyDescent="0.25">
      <c r="B9" s="39"/>
      <c r="C9" s="40" t="s">
        <v>2</v>
      </c>
      <c r="D9" s="40"/>
      <c r="E9" s="40"/>
      <c r="F9" s="107">
        <v>327748794.85000002</v>
      </c>
      <c r="G9" s="35" t="s">
        <v>232</v>
      </c>
    </row>
    <row r="10" spans="2:7" x14ac:dyDescent="0.25">
      <c r="B10" s="39"/>
      <c r="C10" s="155"/>
      <c r="D10" s="155"/>
      <c r="E10" s="155"/>
      <c r="F10" s="156"/>
      <c r="G10" s="23"/>
    </row>
    <row r="11" spans="2:7" x14ac:dyDescent="0.25">
      <c r="B11" s="39"/>
      <c r="C11" s="40"/>
      <c r="D11" s="40"/>
      <c r="E11" s="40"/>
      <c r="F11" s="41"/>
      <c r="G11" s="23"/>
    </row>
    <row r="12" spans="2:7" x14ac:dyDescent="0.25">
      <c r="B12" s="42" t="s">
        <v>4</v>
      </c>
      <c r="C12" s="43"/>
      <c r="D12" s="43"/>
      <c r="E12" s="43"/>
      <c r="F12" s="44">
        <f>SUM(F13:F16)</f>
        <v>11575003903.559999</v>
      </c>
      <c r="G12" s="23" t="s">
        <v>234</v>
      </c>
    </row>
    <row r="13" spans="2:7" x14ac:dyDescent="0.25">
      <c r="B13" s="39"/>
      <c r="C13" s="40" t="s">
        <v>5</v>
      </c>
      <c r="D13" s="40"/>
      <c r="E13" s="40"/>
      <c r="F13" s="41">
        <f>F145</f>
        <v>6129324067.7699995</v>
      </c>
      <c r="G13" s="23" t="s">
        <v>232</v>
      </c>
    </row>
    <row r="14" spans="2:7" x14ac:dyDescent="0.25">
      <c r="B14" s="39"/>
      <c r="C14" s="116" t="s">
        <v>6</v>
      </c>
      <c r="D14" s="116"/>
      <c r="E14" s="116"/>
      <c r="F14" s="170">
        <f>F154</f>
        <v>46747873.829999998</v>
      </c>
      <c r="G14" s="23" t="s">
        <v>232</v>
      </c>
    </row>
    <row r="15" spans="2:7" x14ac:dyDescent="0.25">
      <c r="B15" s="39"/>
      <c r="C15" s="40" t="s">
        <v>8</v>
      </c>
      <c r="D15" s="40"/>
      <c r="E15" s="40"/>
      <c r="F15" s="41">
        <f>F117</f>
        <v>5398931961.96</v>
      </c>
      <c r="G15" s="23" t="s">
        <v>232</v>
      </c>
    </row>
    <row r="16" spans="2:7" x14ac:dyDescent="0.25">
      <c r="B16" s="39"/>
      <c r="C16" s="40" t="s">
        <v>7</v>
      </c>
      <c r="D16" s="40"/>
      <c r="E16" s="40"/>
      <c r="F16" s="41"/>
      <c r="G16" s="23"/>
    </row>
    <row r="17" spans="2:7" x14ac:dyDescent="0.25">
      <c r="B17" s="39"/>
      <c r="C17" s="40"/>
      <c r="D17" s="40"/>
      <c r="E17" s="40"/>
      <c r="F17" s="41"/>
      <c r="G17" s="23"/>
    </row>
    <row r="18" spans="2:7" x14ac:dyDescent="0.25">
      <c r="B18" s="46" t="s">
        <v>17</v>
      </c>
      <c r="C18" s="47"/>
      <c r="D18" s="47"/>
      <c r="E18" s="47"/>
      <c r="F18" s="48">
        <f>F6-F12</f>
        <v>757609968.17000198</v>
      </c>
      <c r="G18" s="23"/>
    </row>
    <row r="19" spans="2:7" x14ac:dyDescent="0.25">
      <c r="B19" s="39"/>
      <c r="C19" s="40"/>
      <c r="D19" s="40"/>
      <c r="E19" s="40"/>
      <c r="F19" s="41"/>
      <c r="G19" s="23"/>
    </row>
    <row r="20" spans="2:7" x14ac:dyDescent="0.25">
      <c r="B20" s="157" t="s">
        <v>9</v>
      </c>
      <c r="C20" s="158"/>
      <c r="D20" s="158"/>
      <c r="E20" s="158"/>
      <c r="F20" s="159"/>
      <c r="G20" s="23"/>
    </row>
    <row r="21" spans="2:7" x14ac:dyDescent="0.25">
      <c r="B21" s="39"/>
      <c r="C21" s="40"/>
      <c r="D21" s="40"/>
      <c r="E21" s="40"/>
      <c r="F21" s="41"/>
      <c r="G21" s="23"/>
    </row>
    <row r="22" spans="2:7" x14ac:dyDescent="0.25">
      <c r="B22" s="49" t="s">
        <v>3</v>
      </c>
      <c r="C22" s="50"/>
      <c r="D22" s="50"/>
      <c r="E22" s="50"/>
      <c r="F22" s="51">
        <f>SUM(F23:F25)</f>
        <v>0</v>
      </c>
      <c r="G22" s="23"/>
    </row>
    <row r="23" spans="2:7" x14ac:dyDescent="0.25">
      <c r="B23" s="39"/>
      <c r="C23" s="40" t="s">
        <v>11</v>
      </c>
      <c r="D23" s="40"/>
      <c r="E23" s="40"/>
      <c r="F23" s="52"/>
      <c r="G23" s="23"/>
    </row>
    <row r="24" spans="2:7" x14ac:dyDescent="0.25">
      <c r="B24" s="39"/>
      <c r="C24" s="40" t="s">
        <v>12</v>
      </c>
      <c r="D24" s="40"/>
      <c r="E24" s="40"/>
      <c r="F24" s="52"/>
      <c r="G24" s="23"/>
    </row>
    <row r="25" spans="2:7" x14ac:dyDescent="0.25">
      <c r="B25" s="39"/>
      <c r="C25" s="40" t="s">
        <v>13</v>
      </c>
      <c r="D25" s="40"/>
      <c r="E25" s="40"/>
      <c r="F25" s="52"/>
      <c r="G25" s="23"/>
    </row>
    <row r="26" spans="2:7" x14ac:dyDescent="0.25">
      <c r="B26" s="39"/>
      <c r="C26" s="40"/>
      <c r="D26" s="40"/>
      <c r="E26" s="40"/>
      <c r="F26" s="41"/>
      <c r="G26" s="23"/>
    </row>
    <row r="27" spans="2:7" x14ac:dyDescent="0.25">
      <c r="B27" s="49" t="s">
        <v>4</v>
      </c>
      <c r="C27" s="50"/>
      <c r="D27" s="50"/>
      <c r="E27" s="50"/>
      <c r="F27" s="51">
        <f>SUM(F28:F30)</f>
        <v>552676392.67999995</v>
      </c>
      <c r="G27" s="23"/>
    </row>
    <row r="28" spans="2:7" x14ac:dyDescent="0.25">
      <c r="B28" s="39"/>
      <c r="C28" s="40" t="s">
        <v>14</v>
      </c>
      <c r="D28" s="40"/>
      <c r="E28" s="40"/>
      <c r="F28" s="53">
        <v>552676392.67999995</v>
      </c>
      <c r="G28" s="23" t="s">
        <v>232</v>
      </c>
    </row>
    <row r="29" spans="2:7" x14ac:dyDescent="0.25">
      <c r="B29" s="39"/>
      <c r="C29" s="40" t="s">
        <v>15</v>
      </c>
      <c r="D29" s="40"/>
      <c r="E29" s="40"/>
      <c r="F29" s="53"/>
      <c r="G29" s="23"/>
    </row>
    <row r="30" spans="2:7" x14ac:dyDescent="0.25">
      <c r="B30" s="39"/>
      <c r="C30" s="40" t="s">
        <v>16</v>
      </c>
      <c r="D30" s="40"/>
      <c r="E30" s="40"/>
      <c r="F30" s="53"/>
      <c r="G30" s="23"/>
    </row>
    <row r="31" spans="2:7" x14ac:dyDescent="0.25">
      <c r="B31" s="39"/>
      <c r="C31" s="40"/>
      <c r="D31" s="40"/>
      <c r="E31" s="40"/>
      <c r="F31" s="41"/>
      <c r="G31" s="23"/>
    </row>
    <row r="32" spans="2:7" x14ac:dyDescent="0.25">
      <c r="B32" s="46" t="s">
        <v>18</v>
      </c>
      <c r="C32" s="54"/>
      <c r="D32" s="54"/>
      <c r="E32" s="54"/>
      <c r="F32" s="48">
        <f>F22-F27</f>
        <v>-552676392.67999995</v>
      </c>
      <c r="G32" s="23"/>
    </row>
    <row r="33" spans="2:7" x14ac:dyDescent="0.25">
      <c r="B33" s="39"/>
      <c r="C33" s="40"/>
      <c r="D33" s="40"/>
      <c r="E33" s="40"/>
      <c r="F33" s="41"/>
      <c r="G33" s="23"/>
    </row>
    <row r="34" spans="2:7" x14ac:dyDescent="0.25">
      <c r="B34" s="39"/>
      <c r="C34" s="40"/>
      <c r="D34" s="40"/>
      <c r="E34" s="40"/>
      <c r="F34" s="41"/>
      <c r="G34" s="23"/>
    </row>
    <row r="35" spans="2:7" x14ac:dyDescent="0.25">
      <c r="B35" s="157" t="s">
        <v>19</v>
      </c>
      <c r="C35" s="158"/>
      <c r="D35" s="158"/>
      <c r="E35" s="158"/>
      <c r="F35" s="159"/>
      <c r="G35" s="23"/>
    </row>
    <row r="36" spans="2:7" x14ac:dyDescent="0.25">
      <c r="B36" s="39"/>
      <c r="C36" s="40"/>
      <c r="D36" s="40"/>
      <c r="E36" s="40"/>
      <c r="F36" s="41"/>
      <c r="G36" s="23"/>
    </row>
    <row r="37" spans="2:7" x14ac:dyDescent="0.25">
      <c r="B37" s="49" t="s">
        <v>3</v>
      </c>
      <c r="C37" s="50"/>
      <c r="D37" s="50"/>
      <c r="E37" s="50"/>
      <c r="F37" s="51">
        <f>SUM(F38:F41)</f>
        <v>98241963.840000004</v>
      </c>
      <c r="G37" s="23"/>
    </row>
    <row r="38" spans="2:7" x14ac:dyDescent="0.25">
      <c r="B38" s="39"/>
      <c r="C38" s="40" t="s">
        <v>20</v>
      </c>
      <c r="D38" s="40"/>
      <c r="E38" s="40"/>
      <c r="F38" s="52">
        <v>33865652.450000003</v>
      </c>
      <c r="G38" s="23" t="s">
        <v>232</v>
      </c>
    </row>
    <row r="39" spans="2:7" x14ac:dyDescent="0.25">
      <c r="B39" s="39"/>
      <c r="C39" s="40" t="s">
        <v>21</v>
      </c>
      <c r="D39" s="40"/>
      <c r="E39" s="40"/>
      <c r="F39" s="52">
        <v>0</v>
      </c>
      <c r="G39" s="23"/>
    </row>
    <row r="40" spans="2:7" x14ac:dyDescent="0.25">
      <c r="B40" s="39"/>
      <c r="C40" s="40" t="s">
        <v>22</v>
      </c>
      <c r="D40" s="40"/>
      <c r="E40" s="40"/>
      <c r="F40" s="52">
        <v>64376311.390000001</v>
      </c>
      <c r="G40" s="23" t="s">
        <v>232</v>
      </c>
    </row>
    <row r="41" spans="2:7" x14ac:dyDescent="0.25">
      <c r="B41" s="39"/>
      <c r="C41" s="40" t="s">
        <v>23</v>
      </c>
      <c r="D41" s="40"/>
      <c r="E41" s="40"/>
      <c r="F41" s="52">
        <v>0</v>
      </c>
      <c r="G41" s="23"/>
    </row>
    <row r="42" spans="2:7" x14ac:dyDescent="0.25">
      <c r="B42" s="39"/>
      <c r="C42" s="40"/>
      <c r="D42" s="40"/>
      <c r="E42" s="40"/>
      <c r="F42" s="41"/>
      <c r="G42" s="23"/>
    </row>
    <row r="43" spans="2:7" x14ac:dyDescent="0.25">
      <c r="B43" s="49" t="s">
        <v>24</v>
      </c>
      <c r="C43" s="50"/>
      <c r="D43" s="50"/>
      <c r="E43" s="50"/>
      <c r="F43" s="55">
        <f>SUM(F44:F45)</f>
        <v>134107238.90000001</v>
      </c>
      <c r="G43" s="23"/>
    </row>
    <row r="44" spans="2:7" x14ac:dyDescent="0.25">
      <c r="B44" s="39"/>
      <c r="C44" s="40" t="s">
        <v>25</v>
      </c>
      <c r="D44" s="40"/>
      <c r="E44" s="40"/>
      <c r="F44" s="56">
        <v>134107238.90000001</v>
      </c>
      <c r="G44" s="23" t="s">
        <v>232</v>
      </c>
    </row>
    <row r="45" spans="2:7" x14ac:dyDescent="0.25">
      <c r="B45" s="39"/>
      <c r="C45" s="40" t="s">
        <v>26</v>
      </c>
      <c r="D45" s="40"/>
      <c r="E45" s="40"/>
      <c r="F45" s="56"/>
      <c r="G45" s="73"/>
    </row>
    <row r="46" spans="2:7" x14ac:dyDescent="0.25">
      <c r="B46" s="39"/>
      <c r="C46" s="40"/>
      <c r="D46" s="40"/>
      <c r="E46" s="40"/>
      <c r="F46" s="53"/>
      <c r="G46" s="73"/>
    </row>
    <row r="47" spans="2:7" x14ac:dyDescent="0.25">
      <c r="B47" s="57" t="s">
        <v>27</v>
      </c>
      <c r="C47" s="58"/>
      <c r="D47" s="58"/>
      <c r="E47" s="58"/>
      <c r="F47" s="59">
        <f>F37-F43</f>
        <v>-35865275.060000002</v>
      </c>
      <c r="G47" s="23"/>
    </row>
    <row r="48" spans="2:7" x14ac:dyDescent="0.25">
      <c r="B48" s="39"/>
      <c r="C48" s="40"/>
      <c r="D48" s="40"/>
      <c r="E48" s="40"/>
      <c r="F48" s="41"/>
      <c r="G48" s="23"/>
    </row>
    <row r="49" spans="2:7" x14ac:dyDescent="0.25">
      <c r="B49" s="60" t="s">
        <v>28</v>
      </c>
      <c r="C49" s="61"/>
      <c r="D49" s="61"/>
      <c r="E49" s="61"/>
      <c r="F49" s="71">
        <f>F18+F32+F47</f>
        <v>169068300.43000203</v>
      </c>
      <c r="G49" s="23"/>
    </row>
    <row r="50" spans="2:7" ht="15.75" thickBot="1" x14ac:dyDescent="0.3">
      <c r="B50" s="39"/>
      <c r="C50" s="40"/>
      <c r="D50" s="40"/>
      <c r="E50" s="40"/>
      <c r="F50" s="41"/>
      <c r="G50" s="23"/>
    </row>
    <row r="51" spans="2:7" x14ac:dyDescent="0.25">
      <c r="B51" s="39"/>
      <c r="C51" s="160" t="s">
        <v>29</v>
      </c>
      <c r="D51" s="161"/>
      <c r="E51" s="161"/>
      <c r="F51" s="69">
        <v>1445528758.6800001</v>
      </c>
      <c r="G51" s="23"/>
    </row>
    <row r="52" spans="2:7" ht="15.75" thickBot="1" x14ac:dyDescent="0.3">
      <c r="B52" s="39"/>
      <c r="C52" s="165" t="s">
        <v>30</v>
      </c>
      <c r="D52" s="166"/>
      <c r="E52" s="166"/>
      <c r="F52" s="70">
        <f>F49+F51</f>
        <v>1614597059.110002</v>
      </c>
      <c r="G52" s="23"/>
    </row>
    <row r="53" spans="2:7" x14ac:dyDescent="0.25">
      <c r="B53" s="39"/>
      <c r="C53" s="161" t="s">
        <v>155</v>
      </c>
      <c r="D53" s="161"/>
      <c r="E53" s="161"/>
      <c r="F53" s="68"/>
      <c r="G53" s="23"/>
    </row>
    <row r="54" spans="2:7" x14ac:dyDescent="0.25">
      <c r="B54" s="39"/>
      <c r="C54" s="141"/>
      <c r="D54" s="141"/>
      <c r="E54" s="141" t="s">
        <v>289</v>
      </c>
      <c r="F54" s="62">
        <v>2455555003.6500001</v>
      </c>
      <c r="G54" s="23"/>
    </row>
    <row r="55" spans="2:7" x14ac:dyDescent="0.25">
      <c r="B55" s="39"/>
      <c r="C55" s="102"/>
      <c r="D55" s="102"/>
      <c r="E55" s="141" t="s">
        <v>290</v>
      </c>
      <c r="F55" s="62">
        <v>540022822.87</v>
      </c>
      <c r="G55" s="23"/>
    </row>
    <row r="56" spans="2:7" x14ac:dyDescent="0.25">
      <c r="B56" s="39"/>
      <c r="C56" s="141"/>
      <c r="D56" s="141"/>
      <c r="E56" s="141" t="s">
        <v>291</v>
      </c>
      <c r="F56" s="62">
        <v>166137666.53999999</v>
      </c>
      <c r="G56" s="35"/>
    </row>
    <row r="57" spans="2:7" x14ac:dyDescent="0.25">
      <c r="B57" s="39"/>
      <c r="C57" s="141"/>
      <c r="D57" s="141"/>
      <c r="E57" s="141" t="s">
        <v>292</v>
      </c>
      <c r="F57" s="62">
        <v>2581564452.6300001</v>
      </c>
      <c r="G57" s="103"/>
    </row>
    <row r="58" spans="2:7" x14ac:dyDescent="0.25">
      <c r="B58" s="39"/>
      <c r="C58" s="141"/>
      <c r="D58" s="141"/>
      <c r="E58" s="141" t="s">
        <v>293</v>
      </c>
      <c r="F58" s="62">
        <v>2557016431.2600002</v>
      </c>
      <c r="G58" s="23"/>
    </row>
    <row r="59" spans="2:7" x14ac:dyDescent="0.25">
      <c r="B59" s="39"/>
      <c r="C59" s="141"/>
      <c r="D59" s="141"/>
      <c r="E59" s="141" t="s">
        <v>294</v>
      </c>
      <c r="F59" s="62">
        <v>27033794.890000001</v>
      </c>
      <c r="G59" s="23"/>
    </row>
    <row r="60" spans="2:7" x14ac:dyDescent="0.25">
      <c r="B60" s="39"/>
      <c r="C60" s="141"/>
      <c r="D60" s="141"/>
      <c r="E60" s="141" t="s">
        <v>295</v>
      </c>
      <c r="F60" s="62">
        <v>1510889.22</v>
      </c>
      <c r="G60" s="23"/>
    </row>
    <row r="61" spans="2:7" x14ac:dyDescent="0.25">
      <c r="B61" s="39"/>
      <c r="C61" s="141"/>
      <c r="D61" s="141"/>
      <c r="E61" s="141" t="s">
        <v>296</v>
      </c>
      <c r="F61" s="62">
        <v>-2568643830.7800002</v>
      </c>
      <c r="G61" s="23"/>
    </row>
    <row r="62" spans="2:7" x14ac:dyDescent="0.25">
      <c r="B62" s="39"/>
      <c r="C62" s="127"/>
      <c r="D62" s="127"/>
      <c r="E62" s="141" t="s">
        <v>297</v>
      </c>
      <c r="F62" s="62">
        <v>-2592383130.4699998</v>
      </c>
      <c r="G62" s="23"/>
    </row>
    <row r="63" spans="2:7" x14ac:dyDescent="0.25">
      <c r="B63" s="39"/>
      <c r="C63" s="127"/>
      <c r="D63" s="127"/>
      <c r="E63" s="141" t="s">
        <v>298</v>
      </c>
      <c r="F63" s="62">
        <v>-159640306.16</v>
      </c>
      <c r="G63" s="23"/>
    </row>
    <row r="64" spans="2:7" x14ac:dyDescent="0.25">
      <c r="B64" s="39"/>
      <c r="C64" s="127"/>
      <c r="D64" s="127"/>
      <c r="E64" s="141" t="s">
        <v>299</v>
      </c>
      <c r="F64" s="62">
        <v>-2401583031.8899999</v>
      </c>
      <c r="G64" s="23"/>
    </row>
    <row r="65" spans="2:7" x14ac:dyDescent="0.25">
      <c r="B65" s="39"/>
      <c r="C65" s="127"/>
      <c r="D65" s="127"/>
      <c r="E65" s="141" t="s">
        <v>300</v>
      </c>
      <c r="F65" s="62">
        <v>-705457761.61000001</v>
      </c>
      <c r="G65" s="23"/>
    </row>
    <row r="66" spans="2:7" x14ac:dyDescent="0.25">
      <c r="B66" s="39"/>
      <c r="C66" s="127"/>
      <c r="D66" s="127"/>
      <c r="E66" s="141" t="s">
        <v>301</v>
      </c>
      <c r="F66" s="62">
        <v>0</v>
      </c>
      <c r="G66" s="23"/>
    </row>
    <row r="67" spans="2:7" x14ac:dyDescent="0.25">
      <c r="B67" s="39"/>
      <c r="C67" s="127"/>
      <c r="D67" s="127"/>
      <c r="E67" s="141" t="s">
        <v>302</v>
      </c>
      <c r="F67" s="62">
        <v>-13539912.83</v>
      </c>
      <c r="G67" s="23"/>
    </row>
    <row r="68" spans="2:7" x14ac:dyDescent="0.25">
      <c r="B68" s="39"/>
      <c r="C68" s="40"/>
      <c r="D68" s="40"/>
      <c r="E68" s="40"/>
      <c r="F68" s="41"/>
      <c r="G68" s="23"/>
    </row>
    <row r="69" spans="2:7" x14ac:dyDescent="0.25">
      <c r="B69" s="39"/>
      <c r="C69" s="63" t="s">
        <v>152</v>
      </c>
      <c r="D69" s="63"/>
      <c r="E69" s="63"/>
      <c r="F69" s="64">
        <f>SUM(F52:F67)</f>
        <v>1502190146.4300003</v>
      </c>
      <c r="G69" s="23"/>
    </row>
    <row r="70" spans="2:7" ht="15.75" thickBot="1" x14ac:dyDescent="0.3">
      <c r="B70" s="65"/>
      <c r="C70" s="72" t="s">
        <v>151</v>
      </c>
      <c r="D70" s="66"/>
      <c r="E70" s="66"/>
      <c r="F70" s="67"/>
      <c r="G70" s="23"/>
    </row>
    <row r="71" spans="2:7" x14ac:dyDescent="0.25">
      <c r="G71" s="23"/>
    </row>
    <row r="72" spans="2:7" x14ac:dyDescent="0.25">
      <c r="G72" s="23"/>
    </row>
    <row r="73" spans="2:7" ht="15.75" thickBot="1" x14ac:dyDescent="0.3">
      <c r="G73" s="23"/>
    </row>
    <row r="74" spans="2:7" x14ac:dyDescent="0.25">
      <c r="B74" s="152" t="s">
        <v>41</v>
      </c>
      <c r="C74" s="153"/>
      <c r="D74" s="153"/>
      <c r="E74" s="153"/>
      <c r="F74" s="154"/>
      <c r="G74" s="23"/>
    </row>
    <row r="75" spans="2:7" x14ac:dyDescent="0.25">
      <c r="B75" s="162"/>
      <c r="C75" s="163"/>
      <c r="D75" s="163"/>
      <c r="E75" s="163"/>
      <c r="F75" s="164"/>
      <c r="G75" s="23"/>
    </row>
    <row r="76" spans="2:7" x14ac:dyDescent="0.25">
      <c r="B76" s="39"/>
      <c r="C76" s="40"/>
      <c r="D76" s="40"/>
      <c r="E76" s="40"/>
      <c r="F76" s="41"/>
      <c r="G76" s="23"/>
    </row>
    <row r="77" spans="2:7" x14ac:dyDescent="0.25">
      <c r="B77" s="75" t="s">
        <v>31</v>
      </c>
      <c r="C77" s="76"/>
      <c r="D77" s="76"/>
      <c r="E77" s="76"/>
      <c r="F77" s="77"/>
      <c r="G77" s="23"/>
    </row>
    <row r="78" spans="2:7" x14ac:dyDescent="0.25">
      <c r="B78" s="39"/>
      <c r="C78" s="40" t="s">
        <v>32</v>
      </c>
      <c r="D78" s="40"/>
      <c r="E78" s="40"/>
      <c r="F78" s="41">
        <v>3474749463.1900001</v>
      </c>
      <c r="G78" s="23" t="s">
        <v>232</v>
      </c>
    </row>
    <row r="79" spans="2:7" x14ac:dyDescent="0.25">
      <c r="B79" s="39"/>
      <c r="C79" s="40" t="s">
        <v>33</v>
      </c>
      <c r="D79" s="40"/>
      <c r="E79" s="40"/>
      <c r="F79" s="41">
        <v>539189057.09000003</v>
      </c>
      <c r="G79" s="23" t="s">
        <v>232</v>
      </c>
    </row>
    <row r="80" spans="2:7" x14ac:dyDescent="0.25">
      <c r="B80" s="39"/>
      <c r="C80" s="40" t="s">
        <v>34</v>
      </c>
      <c r="D80" s="40"/>
      <c r="E80" s="40"/>
      <c r="F80" s="41">
        <v>14450688.09</v>
      </c>
      <c r="G80" s="23"/>
    </row>
    <row r="81" spans="2:8" x14ac:dyDescent="0.25">
      <c r="B81" s="39"/>
      <c r="C81" s="40" t="s">
        <v>35</v>
      </c>
      <c r="D81" s="40"/>
      <c r="E81" s="40"/>
      <c r="F81" s="41">
        <v>0</v>
      </c>
      <c r="G81" s="23" t="s">
        <v>232</v>
      </c>
    </row>
    <row r="82" spans="2:8" x14ac:dyDescent="0.25">
      <c r="B82" s="39"/>
      <c r="C82" s="40" t="s">
        <v>36</v>
      </c>
      <c r="D82" s="40"/>
      <c r="E82" s="40"/>
      <c r="F82" s="41">
        <v>0</v>
      </c>
      <c r="G82" s="23" t="s">
        <v>232</v>
      </c>
    </row>
    <row r="83" spans="2:8" x14ac:dyDescent="0.25">
      <c r="B83" s="39"/>
      <c r="C83" s="40" t="s">
        <v>37</v>
      </c>
      <c r="D83" s="40"/>
      <c r="E83" s="40"/>
      <c r="F83" s="41">
        <v>269113505.56999999</v>
      </c>
      <c r="G83" s="23" t="s">
        <v>232</v>
      </c>
    </row>
    <row r="84" spans="2:8" x14ac:dyDescent="0.25">
      <c r="B84" s="39"/>
      <c r="C84" s="116" t="s">
        <v>38</v>
      </c>
      <c r="D84" s="116"/>
      <c r="E84" s="116"/>
      <c r="F84" s="170">
        <v>322371594.13</v>
      </c>
      <c r="G84" s="173">
        <f>F84+F80</f>
        <v>336822282.21999997</v>
      </c>
      <c r="H84" s="5" t="s">
        <v>232</v>
      </c>
    </row>
    <row r="85" spans="2:8" x14ac:dyDescent="0.25">
      <c r="B85" s="39"/>
      <c r="C85" s="40" t="s">
        <v>39</v>
      </c>
      <c r="D85" s="40"/>
      <c r="E85" s="40"/>
      <c r="F85" s="41">
        <v>0</v>
      </c>
      <c r="G85" s="23"/>
    </row>
    <row r="86" spans="2:8" x14ac:dyDescent="0.25">
      <c r="B86" s="39"/>
      <c r="C86" s="40"/>
      <c r="D86" s="40"/>
      <c r="E86" s="40"/>
      <c r="F86" s="41"/>
      <c r="G86" s="23"/>
    </row>
    <row r="87" spans="2:8" ht="15.75" thickBot="1" x14ac:dyDescent="0.3">
      <c r="B87" s="65"/>
      <c r="C87" s="78" t="s">
        <v>40</v>
      </c>
      <c r="D87" s="79"/>
      <c r="E87" s="79"/>
      <c r="F87" s="80">
        <f>SUM(F78:F85)</f>
        <v>4619874308.0700006</v>
      </c>
      <c r="G87" s="23"/>
    </row>
    <row r="88" spans="2:8" ht="15.75" thickBot="1" x14ac:dyDescent="0.3">
      <c r="G88" s="23"/>
    </row>
    <row r="89" spans="2:8" x14ac:dyDescent="0.25">
      <c r="B89" s="152" t="s">
        <v>56</v>
      </c>
      <c r="C89" s="153"/>
      <c r="D89" s="153"/>
      <c r="E89" s="153"/>
      <c r="F89" s="154"/>
      <c r="G89" s="23"/>
    </row>
    <row r="90" spans="2:8" x14ac:dyDescent="0.25">
      <c r="B90" s="81"/>
      <c r="C90" s="82"/>
      <c r="D90" s="82"/>
      <c r="E90" s="82"/>
      <c r="F90" s="83"/>
      <c r="G90" s="23"/>
    </row>
    <row r="91" spans="2:8" x14ac:dyDescent="0.25">
      <c r="B91" s="75" t="s">
        <v>42</v>
      </c>
      <c r="C91" s="40"/>
      <c r="D91" s="40"/>
      <c r="E91" s="40"/>
      <c r="F91" s="41"/>
      <c r="G91" s="23"/>
    </row>
    <row r="92" spans="2:8" x14ac:dyDescent="0.25">
      <c r="B92" s="39"/>
      <c r="C92" s="84" t="s">
        <v>43</v>
      </c>
      <c r="D92" s="84"/>
      <c r="E92" s="84"/>
      <c r="F92" s="85">
        <f>SUM(F93:F95)</f>
        <v>1368701416.98</v>
      </c>
      <c r="G92" s="23"/>
    </row>
    <row r="93" spans="2:8" x14ac:dyDescent="0.25">
      <c r="B93" s="39"/>
      <c r="C93" s="40"/>
      <c r="D93" s="40" t="s">
        <v>44</v>
      </c>
      <c r="E93" s="40"/>
      <c r="F93" s="41">
        <v>1368701416.98</v>
      </c>
      <c r="G93" s="23" t="s">
        <v>232</v>
      </c>
    </row>
    <row r="94" spans="2:8" x14ac:dyDescent="0.25">
      <c r="B94" s="39"/>
      <c r="C94" s="40"/>
      <c r="D94" s="40" t="s">
        <v>45</v>
      </c>
      <c r="E94" s="40"/>
      <c r="F94" s="41"/>
      <c r="G94" s="23"/>
    </row>
    <row r="95" spans="2:8" x14ac:dyDescent="0.25">
      <c r="B95" s="39"/>
      <c r="C95" s="40"/>
      <c r="D95" s="40" t="s">
        <v>46</v>
      </c>
      <c r="E95" s="40"/>
      <c r="F95" s="41"/>
      <c r="G95" s="23"/>
    </row>
    <row r="96" spans="2:8" x14ac:dyDescent="0.25">
      <c r="B96" s="39"/>
      <c r="C96" s="84" t="s">
        <v>47</v>
      </c>
      <c r="D96" s="84"/>
      <c r="E96" s="84"/>
      <c r="F96" s="85">
        <v>5289838228.46</v>
      </c>
      <c r="G96" s="171"/>
    </row>
    <row r="97" spans="2:7" x14ac:dyDescent="0.25">
      <c r="B97" s="39"/>
      <c r="C97" s="169" t="s">
        <v>48</v>
      </c>
      <c r="D97" s="169"/>
      <c r="E97" s="169"/>
      <c r="F97" s="45">
        <v>0</v>
      </c>
      <c r="G97" s="172"/>
    </row>
    <row r="98" spans="2:7" x14ac:dyDescent="0.25">
      <c r="B98" s="39"/>
      <c r="C98" s="84" t="s">
        <v>109</v>
      </c>
      <c r="D98" s="84"/>
      <c r="E98" s="84"/>
      <c r="F98" s="85">
        <v>726451123.37</v>
      </c>
      <c r="G98" s="23"/>
    </row>
    <row r="99" spans="2:7" x14ac:dyDescent="0.25">
      <c r="B99" s="39"/>
      <c r="C99" s="40"/>
      <c r="D99" s="40" t="s">
        <v>110</v>
      </c>
      <c r="E99" s="40"/>
      <c r="F99" s="41"/>
      <c r="G99" s="23"/>
    </row>
    <row r="100" spans="2:7" x14ac:dyDescent="0.25">
      <c r="B100" s="39"/>
      <c r="C100" s="40"/>
      <c r="D100" s="40" t="s">
        <v>111</v>
      </c>
      <c r="E100" s="40"/>
      <c r="F100" s="41"/>
      <c r="G100" s="23"/>
    </row>
    <row r="101" spans="2:7" x14ac:dyDescent="0.25">
      <c r="B101" s="39"/>
      <c r="C101" s="40"/>
      <c r="D101" s="40" t="s">
        <v>112</v>
      </c>
      <c r="E101" s="40"/>
      <c r="F101" s="41"/>
      <c r="G101" s="23"/>
    </row>
    <row r="102" spans="2:7" x14ac:dyDescent="0.25">
      <c r="B102" s="39"/>
      <c r="C102" s="40"/>
      <c r="D102" s="40" t="s">
        <v>113</v>
      </c>
      <c r="E102" s="40"/>
      <c r="F102" s="41"/>
      <c r="G102" s="23"/>
    </row>
    <row r="103" spans="2:7" x14ac:dyDescent="0.25">
      <c r="B103" s="39"/>
      <c r="C103" s="40"/>
      <c r="D103" s="40" t="s">
        <v>114</v>
      </c>
      <c r="E103" s="40"/>
      <c r="F103" s="41"/>
      <c r="G103" s="23"/>
    </row>
    <row r="104" spans="2:7" x14ac:dyDescent="0.25">
      <c r="B104" s="39"/>
      <c r="C104" s="40"/>
      <c r="D104" s="40" t="s">
        <v>115</v>
      </c>
      <c r="E104" s="40"/>
      <c r="F104" s="41"/>
      <c r="G104" s="23"/>
    </row>
    <row r="105" spans="2:7" x14ac:dyDescent="0.25">
      <c r="B105" s="39"/>
      <c r="C105" s="40"/>
      <c r="D105" s="40"/>
      <c r="E105" s="40"/>
      <c r="F105" s="41"/>
      <c r="G105" s="23"/>
    </row>
    <row r="106" spans="2:7" x14ac:dyDescent="0.25">
      <c r="B106" s="39"/>
      <c r="C106" s="86" t="s">
        <v>49</v>
      </c>
      <c r="D106" s="86"/>
      <c r="E106" s="86"/>
      <c r="F106" s="87">
        <f>F92+F96+F98</f>
        <v>7384990768.8100004</v>
      </c>
      <c r="G106" s="23"/>
    </row>
    <row r="107" spans="2:7" x14ac:dyDescent="0.25">
      <c r="B107" s="39"/>
      <c r="C107" s="40"/>
      <c r="D107" s="40"/>
      <c r="E107" s="40"/>
      <c r="F107" s="45"/>
      <c r="G107" s="23"/>
    </row>
    <row r="108" spans="2:7" x14ac:dyDescent="0.25">
      <c r="B108" s="75" t="s">
        <v>50</v>
      </c>
      <c r="C108" s="40"/>
      <c r="D108" s="40"/>
      <c r="E108" s="40"/>
      <c r="F108" s="45"/>
      <c r="G108" s="23"/>
    </row>
    <row r="109" spans="2:7" x14ac:dyDescent="0.25">
      <c r="B109" s="39"/>
      <c r="C109" s="88" t="s">
        <v>43</v>
      </c>
      <c r="D109" s="88"/>
      <c r="E109" s="88"/>
      <c r="F109" s="89">
        <f>SUM(F110:F112)</f>
        <v>76514371.920000002</v>
      </c>
      <c r="G109" s="23"/>
    </row>
    <row r="110" spans="2:7" x14ac:dyDescent="0.25">
      <c r="B110" s="39"/>
      <c r="C110" s="40"/>
      <c r="D110" s="40" t="s">
        <v>51</v>
      </c>
      <c r="E110" s="40"/>
      <c r="F110" s="56">
        <v>76502856.079999998</v>
      </c>
      <c r="G110" s="23" t="s">
        <v>232</v>
      </c>
    </row>
    <row r="111" spans="2:7" x14ac:dyDescent="0.25">
      <c r="B111" s="39"/>
      <c r="C111" s="40"/>
      <c r="D111" s="40" t="s">
        <v>52</v>
      </c>
      <c r="E111" s="40"/>
      <c r="F111" s="56"/>
      <c r="G111" s="23"/>
    </row>
    <row r="112" spans="2:7" x14ac:dyDescent="0.25">
      <c r="B112" s="39"/>
      <c r="C112" s="40"/>
      <c r="D112" s="40" t="s">
        <v>53</v>
      </c>
      <c r="E112" s="40"/>
      <c r="F112" s="56">
        <v>11515.84</v>
      </c>
      <c r="G112" s="23" t="s">
        <v>232</v>
      </c>
    </row>
    <row r="113" spans="2:8" x14ac:dyDescent="0.25">
      <c r="B113" s="39"/>
      <c r="C113" s="88" t="s">
        <v>47</v>
      </c>
      <c r="D113" s="88"/>
      <c r="E113" s="88"/>
      <c r="F113" s="89">
        <v>5322417590.04</v>
      </c>
      <c r="G113" s="23" t="s">
        <v>232</v>
      </c>
    </row>
    <row r="114" spans="2:8" x14ac:dyDescent="0.25">
      <c r="B114" s="39"/>
      <c r="C114" s="40"/>
      <c r="D114" s="40" t="s">
        <v>54</v>
      </c>
      <c r="E114" s="40"/>
      <c r="F114" s="108"/>
      <c r="G114" s="23"/>
    </row>
    <row r="115" spans="2:8" x14ac:dyDescent="0.25">
      <c r="B115" s="39"/>
      <c r="C115" s="40"/>
      <c r="D115" s="40"/>
      <c r="E115" s="40"/>
      <c r="F115" s="45"/>
      <c r="G115" s="23"/>
    </row>
    <row r="116" spans="2:8" x14ac:dyDescent="0.25">
      <c r="B116" s="39"/>
      <c r="C116" s="40"/>
      <c r="D116" s="40"/>
      <c r="E116" s="40"/>
      <c r="F116" s="45"/>
      <c r="G116" s="23"/>
    </row>
    <row r="117" spans="2:8" ht="15.75" thickBot="1" x14ac:dyDescent="0.3">
      <c r="B117" s="65"/>
      <c r="C117" s="90" t="s">
        <v>55</v>
      </c>
      <c r="D117" s="90"/>
      <c r="E117" s="90"/>
      <c r="F117" s="91">
        <f>F109+F113</f>
        <v>5398931961.96</v>
      </c>
      <c r="G117" s="5" t="s">
        <v>232</v>
      </c>
    </row>
    <row r="118" spans="2:8" ht="15.75" thickBot="1" x14ac:dyDescent="0.3"/>
    <row r="119" spans="2:8" x14ac:dyDescent="0.25">
      <c r="B119" s="152" t="s">
        <v>85</v>
      </c>
      <c r="C119" s="153"/>
      <c r="D119" s="153"/>
      <c r="E119" s="153"/>
      <c r="F119" s="154"/>
    </row>
    <row r="120" spans="2:8" x14ac:dyDescent="0.25">
      <c r="B120" s="39"/>
      <c r="C120" s="40"/>
      <c r="D120" s="40"/>
      <c r="E120" s="40"/>
      <c r="F120" s="92"/>
    </row>
    <row r="121" spans="2:8" x14ac:dyDescent="0.25">
      <c r="B121" s="167" t="s">
        <v>266</v>
      </c>
      <c r="C121" s="168"/>
      <c r="D121" s="168"/>
      <c r="E121" s="40"/>
      <c r="F121" s="93">
        <v>304052176.63999999</v>
      </c>
      <c r="H121" s="104" t="s">
        <v>153</v>
      </c>
    </row>
    <row r="122" spans="2:8" x14ac:dyDescent="0.25">
      <c r="B122" s="167" t="s">
        <v>267</v>
      </c>
      <c r="C122" s="168"/>
      <c r="D122" s="168"/>
      <c r="E122" s="40"/>
      <c r="F122" s="94">
        <v>740755828.49000001</v>
      </c>
      <c r="H122" s="105" t="s">
        <v>154</v>
      </c>
    </row>
    <row r="123" spans="2:8" x14ac:dyDescent="0.25">
      <c r="B123" s="167" t="s">
        <v>268</v>
      </c>
      <c r="C123" s="168"/>
      <c r="D123" s="168"/>
      <c r="E123" s="40"/>
      <c r="F123" s="94">
        <v>355692337.66000003</v>
      </c>
    </row>
    <row r="124" spans="2:8" x14ac:dyDescent="0.25">
      <c r="B124" s="167" t="s">
        <v>269</v>
      </c>
      <c r="C124" s="168"/>
      <c r="D124" s="168"/>
      <c r="E124" s="40"/>
      <c r="F124" s="94">
        <v>869312601.48000002</v>
      </c>
    </row>
    <row r="125" spans="2:8" x14ac:dyDescent="0.25">
      <c r="B125" s="167" t="s">
        <v>270</v>
      </c>
      <c r="C125" s="168"/>
      <c r="D125" s="168"/>
      <c r="E125" s="40"/>
      <c r="F125" s="94">
        <v>804483784.00999999</v>
      </c>
    </row>
    <row r="126" spans="2:8" x14ac:dyDescent="0.25">
      <c r="B126" s="167" t="s">
        <v>271</v>
      </c>
      <c r="C126" s="168"/>
      <c r="D126" s="168"/>
      <c r="E126" s="40"/>
      <c r="F126" s="94">
        <v>19602365.09</v>
      </c>
    </row>
    <row r="127" spans="2:8" x14ac:dyDescent="0.25">
      <c r="B127" s="167" t="s">
        <v>272</v>
      </c>
      <c r="C127" s="168"/>
      <c r="D127" s="168"/>
      <c r="E127" s="40"/>
      <c r="F127" s="94">
        <v>534384898.77999997</v>
      </c>
    </row>
    <row r="128" spans="2:8" x14ac:dyDescent="0.25">
      <c r="B128" s="167" t="s">
        <v>273</v>
      </c>
      <c r="C128" s="168"/>
      <c r="D128" s="168"/>
      <c r="E128" s="40"/>
      <c r="F128" s="94">
        <v>1070944562.17</v>
      </c>
    </row>
    <row r="129" spans="2:6" x14ac:dyDescent="0.25">
      <c r="B129" s="167" t="s">
        <v>274</v>
      </c>
      <c r="C129" s="168"/>
      <c r="D129" s="168"/>
      <c r="E129" s="40"/>
      <c r="F129" s="94">
        <v>6317888</v>
      </c>
    </row>
    <row r="130" spans="2:6" x14ac:dyDescent="0.25">
      <c r="B130" s="167" t="s">
        <v>275</v>
      </c>
      <c r="C130" s="168"/>
      <c r="D130" s="168"/>
      <c r="E130" s="40"/>
      <c r="F130" s="94">
        <v>1102402161.51</v>
      </c>
    </row>
    <row r="131" spans="2:6" x14ac:dyDescent="0.25">
      <c r="B131" s="167" t="s">
        <v>276</v>
      </c>
      <c r="C131" s="168"/>
      <c r="D131" s="168"/>
      <c r="E131" s="40"/>
      <c r="F131" s="94">
        <v>2146558.19</v>
      </c>
    </row>
    <row r="132" spans="2:6" x14ac:dyDescent="0.25">
      <c r="B132" s="167" t="s">
        <v>277</v>
      </c>
      <c r="C132" s="168"/>
      <c r="D132" s="168"/>
      <c r="E132" s="40"/>
      <c r="F132" s="94">
        <v>1426811.83</v>
      </c>
    </row>
    <row r="133" spans="2:6" x14ac:dyDescent="0.25">
      <c r="B133" s="167" t="s">
        <v>278</v>
      </c>
      <c r="C133" s="168"/>
      <c r="D133" s="168"/>
      <c r="E133" s="40"/>
      <c r="F133" s="94">
        <v>67919.520000000004</v>
      </c>
    </row>
    <row r="134" spans="2:6" x14ac:dyDescent="0.25">
      <c r="B134" s="167" t="s">
        <v>279</v>
      </c>
      <c r="C134" s="168"/>
      <c r="D134" s="168"/>
      <c r="E134" s="40"/>
      <c r="F134" s="94">
        <v>3625334.24</v>
      </c>
    </row>
    <row r="135" spans="2:6" x14ac:dyDescent="0.25">
      <c r="B135" s="167" t="s">
        <v>280</v>
      </c>
      <c r="C135" s="168"/>
      <c r="D135" s="168"/>
      <c r="E135" s="40"/>
      <c r="F135" s="94">
        <v>13430154</v>
      </c>
    </row>
    <row r="136" spans="2:6" x14ac:dyDescent="0.25">
      <c r="B136" s="167" t="s">
        <v>281</v>
      </c>
      <c r="C136" s="168"/>
      <c r="D136" s="168"/>
      <c r="E136" s="40"/>
      <c r="F136" s="94">
        <v>3468165.98</v>
      </c>
    </row>
    <row r="137" spans="2:6" x14ac:dyDescent="0.25">
      <c r="B137" s="167" t="s">
        <v>282</v>
      </c>
      <c r="C137" s="168"/>
      <c r="D137" s="168"/>
      <c r="E137" s="40"/>
      <c r="F137" s="94">
        <v>170789816.72999999</v>
      </c>
    </row>
    <row r="138" spans="2:6" x14ac:dyDescent="0.25">
      <c r="B138" s="167" t="s">
        <v>283</v>
      </c>
      <c r="C138" s="168"/>
      <c r="D138" s="168"/>
      <c r="E138" s="40"/>
      <c r="F138" s="94">
        <v>642757.26</v>
      </c>
    </row>
    <row r="139" spans="2:6" x14ac:dyDescent="0.25">
      <c r="B139" s="167" t="s">
        <v>284</v>
      </c>
      <c r="C139" s="168"/>
      <c r="D139" s="168"/>
      <c r="E139" s="40"/>
      <c r="F139" s="94">
        <v>199711.7</v>
      </c>
    </row>
    <row r="140" spans="2:6" x14ac:dyDescent="0.25">
      <c r="B140" s="167" t="s">
        <v>285</v>
      </c>
      <c r="C140" s="168"/>
      <c r="D140" s="168"/>
      <c r="E140" s="40"/>
      <c r="F140" s="94">
        <v>12915021.710000001</v>
      </c>
    </row>
    <row r="141" spans="2:6" x14ac:dyDescent="0.25">
      <c r="B141" s="167" t="s">
        <v>286</v>
      </c>
      <c r="C141" s="168"/>
      <c r="D141" s="168"/>
      <c r="E141" s="40"/>
      <c r="F141" s="94">
        <v>56395872.100000001</v>
      </c>
    </row>
    <row r="142" spans="2:6" x14ac:dyDescent="0.25">
      <c r="B142" s="167" t="s">
        <v>287</v>
      </c>
      <c r="C142" s="168"/>
      <c r="D142" s="168"/>
      <c r="E142" s="40"/>
      <c r="F142" s="94">
        <v>4754771.47</v>
      </c>
    </row>
    <row r="143" spans="2:6" x14ac:dyDescent="0.25">
      <c r="B143" s="167" t="s">
        <v>288</v>
      </c>
      <c r="C143" s="168"/>
      <c r="D143" s="168"/>
      <c r="E143" s="40"/>
      <c r="F143" s="94">
        <v>51512569.210000001</v>
      </c>
    </row>
    <row r="144" spans="2:6" x14ac:dyDescent="0.25">
      <c r="B144" s="39"/>
      <c r="C144" s="40"/>
      <c r="D144" s="40"/>
      <c r="E144" s="40"/>
      <c r="F144" s="41"/>
    </row>
    <row r="145" spans="2:7" x14ac:dyDescent="0.25">
      <c r="B145" s="98" t="s">
        <v>86</v>
      </c>
      <c r="C145" s="99"/>
      <c r="D145" s="99"/>
      <c r="E145" s="99"/>
      <c r="F145" s="100">
        <f>SUM(F121:F143)</f>
        <v>6129324067.7699995</v>
      </c>
    </row>
    <row r="146" spans="2:7" x14ac:dyDescent="0.25">
      <c r="B146" s="39"/>
      <c r="C146" s="40"/>
      <c r="D146" s="40"/>
      <c r="E146" s="40"/>
      <c r="F146" s="41"/>
    </row>
    <row r="147" spans="2:7" x14ac:dyDescent="0.25">
      <c r="B147" s="39"/>
      <c r="C147" s="40"/>
      <c r="D147" s="40"/>
      <c r="E147" s="40"/>
      <c r="F147" s="41"/>
    </row>
    <row r="148" spans="2:7" x14ac:dyDescent="0.25">
      <c r="B148" s="162" t="s">
        <v>85</v>
      </c>
      <c r="C148" s="163"/>
      <c r="D148" s="163"/>
      <c r="E148" s="163"/>
      <c r="F148" s="164"/>
    </row>
    <row r="149" spans="2:7" x14ac:dyDescent="0.25">
      <c r="B149" s="39"/>
      <c r="C149" s="40"/>
      <c r="D149" s="40"/>
      <c r="E149" s="40"/>
      <c r="F149" s="41"/>
    </row>
    <row r="150" spans="2:7" x14ac:dyDescent="0.25">
      <c r="B150" s="39" t="s">
        <v>87</v>
      </c>
      <c r="C150" s="40"/>
      <c r="D150" s="40"/>
      <c r="E150" s="40"/>
      <c r="F150" s="41">
        <v>45728698.100000001</v>
      </c>
      <c r="G150" s="5" t="s">
        <v>232</v>
      </c>
    </row>
    <row r="151" spans="2:7" x14ac:dyDescent="0.25">
      <c r="B151" s="39" t="s">
        <v>88</v>
      </c>
      <c r="C151" s="40"/>
      <c r="D151" s="40"/>
      <c r="E151" s="40"/>
      <c r="F151" s="41">
        <v>1019175.73</v>
      </c>
      <c r="G151" s="5" t="s">
        <v>232</v>
      </c>
    </row>
    <row r="152" spans="2:7" x14ac:dyDescent="0.25">
      <c r="B152" s="39" t="s">
        <v>89</v>
      </c>
      <c r="C152" s="40"/>
      <c r="D152" s="40"/>
      <c r="E152" s="40"/>
      <c r="F152" s="41"/>
    </row>
    <row r="153" spans="2:7" x14ac:dyDescent="0.25">
      <c r="B153" s="39"/>
      <c r="C153" s="40"/>
      <c r="D153" s="40"/>
      <c r="E153" s="40"/>
      <c r="F153" s="41"/>
    </row>
    <row r="154" spans="2:7" ht="15.75" thickBot="1" x14ac:dyDescent="0.3">
      <c r="B154" s="95" t="s">
        <v>90</v>
      </c>
      <c r="C154" s="96"/>
      <c r="D154" s="96"/>
      <c r="E154" s="96"/>
      <c r="F154" s="97">
        <f>SUM(F150:F152)</f>
        <v>46747873.829999998</v>
      </c>
    </row>
  </sheetData>
  <mergeCells count="35">
    <mergeCell ref="C97:E97"/>
    <mergeCell ref="B148:F148"/>
    <mergeCell ref="B142:D142"/>
    <mergeCell ref="B143:D143"/>
    <mergeCell ref="B141:D141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29:D129"/>
    <mergeCell ref="B119:F119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89:F89"/>
    <mergeCell ref="C53:E53"/>
    <mergeCell ref="B74:F75"/>
    <mergeCell ref="C52:E52"/>
    <mergeCell ref="B4:F4"/>
    <mergeCell ref="C10:F10"/>
    <mergeCell ref="B20:F20"/>
    <mergeCell ref="B35:F35"/>
    <mergeCell ref="C51:E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Detalhamento Preenchimento</vt:lpstr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Sodré</dc:creator>
  <cp:lastModifiedBy>Ednaldo Gomes de Paiva</cp:lastModifiedBy>
  <dcterms:created xsi:type="dcterms:W3CDTF">2015-11-10T11:48:59Z</dcterms:created>
  <dcterms:modified xsi:type="dcterms:W3CDTF">2018-03-05T19:35:49Z</dcterms:modified>
</cp:coreProperties>
</file>